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ido\KART\VIAKART\2023\SUPER QUINTA\PRO\TABELA PARA DIVULGAÇÃO NO SITE\"/>
    </mc:Choice>
  </mc:AlternateContent>
  <xr:revisionPtr revIDLastSave="0" documentId="13_ncr:1_{D8C510AA-7F8A-440A-A602-EDB0667F4604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4" sheetId="6" r:id="rId1"/>
    <sheet name="ETAPA 3" sheetId="5" r:id="rId2"/>
    <sheet name="ETAPA 2" sheetId="4" r:id="rId3"/>
    <sheet name="ETAPA 1" sheetId="3" r:id="rId4"/>
  </sheets>
  <definedNames>
    <definedName name="_xlnm._FilterDatabase" localSheetId="3" hidden="1">'ETAPA 1'!$K$49:$L$1046668</definedName>
    <definedName name="_xlnm._FilterDatabase" localSheetId="2" hidden="1">'ETAPA 2'!$K$49:$L$1046668</definedName>
    <definedName name="_xlnm._FilterDatabase" localSheetId="1" hidden="1">'ETAPA 3'!$K$49:$L$1046668</definedName>
    <definedName name="_xlnm._FilterDatabase" localSheetId="0" hidden="1">'ETAPA 4'!$K$49:$L$1046668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2" i="6" l="1"/>
  <c r="K52" i="6"/>
  <c r="J52" i="6"/>
  <c r="I1" i="6" s="1"/>
  <c r="L51" i="6"/>
  <c r="K51" i="6"/>
  <c r="J51" i="6"/>
  <c r="L52" i="5"/>
  <c r="K52" i="5"/>
  <c r="K50" i="5" s="1"/>
  <c r="K59" i="5" s="1" a="1"/>
  <c r="K59" i="5" s="1"/>
  <c r="J52" i="5"/>
  <c r="I1" i="5" s="1"/>
  <c r="L51" i="5"/>
  <c r="K51" i="5"/>
  <c r="J51" i="5"/>
  <c r="J50" i="5"/>
  <c r="J53" i="5" s="1" a="1"/>
  <c r="J53" i="5" s="1"/>
  <c r="J1" i="5"/>
  <c r="L52" i="4"/>
  <c r="K52" i="4"/>
  <c r="J52" i="4"/>
  <c r="I1" i="4" s="1"/>
  <c r="L51" i="4"/>
  <c r="K51" i="4"/>
  <c r="J51" i="4"/>
  <c r="L52" i="3"/>
  <c r="K52" i="3"/>
  <c r="J52" i="3"/>
  <c r="J50" i="6" l="1"/>
  <c r="J96" i="6" s="1" a="1"/>
  <c r="J96" i="6" s="1"/>
  <c r="J88" i="6" a="1"/>
  <c r="J88" i="6" s="1"/>
  <c r="J58" i="6" a="1"/>
  <c r="J58" i="6" s="1"/>
  <c r="J82" i="6" a="1"/>
  <c r="J82" i="6" s="1"/>
  <c r="J90" i="6" a="1"/>
  <c r="J90" i="6" s="1"/>
  <c r="J68" i="6" a="1"/>
  <c r="J68" i="6" s="1"/>
  <c r="J76" i="6" a="1"/>
  <c r="J76" i="6" s="1"/>
  <c r="J62" i="6" a="1"/>
  <c r="J62" i="6" s="1"/>
  <c r="J70" i="6" a="1"/>
  <c r="J70" i="6" s="1"/>
  <c r="K50" i="6"/>
  <c r="J1" i="6"/>
  <c r="L50" i="6"/>
  <c r="K1" i="6"/>
  <c r="J97" i="6" a="1"/>
  <c r="J97" i="6" s="1"/>
  <c r="J95" i="6" a="1"/>
  <c r="J95" i="6" s="1"/>
  <c r="J89" i="6" a="1"/>
  <c r="J89" i="6" s="1"/>
  <c r="J87" i="6" a="1"/>
  <c r="J87" i="6" s="1"/>
  <c r="J81" i="6" a="1"/>
  <c r="J81" i="6" s="1"/>
  <c r="J79" i="6" a="1"/>
  <c r="J79" i="6" s="1"/>
  <c r="J73" i="6" a="1"/>
  <c r="J73" i="6" s="1"/>
  <c r="J71" i="6" a="1"/>
  <c r="J71" i="6" s="1"/>
  <c r="J65" i="6" a="1"/>
  <c r="J65" i="6" s="1"/>
  <c r="J63" i="6" a="1"/>
  <c r="J63" i="6" s="1"/>
  <c r="J57" i="6" a="1"/>
  <c r="J57" i="6" s="1"/>
  <c r="J55" i="6" a="1"/>
  <c r="J55" i="6" s="1"/>
  <c r="J97" i="5" a="1"/>
  <c r="J97" i="5" s="1"/>
  <c r="J95" i="5" a="1"/>
  <c r="J95" i="5" s="1"/>
  <c r="J93" i="5" a="1"/>
  <c r="J93" i="5" s="1"/>
  <c r="J91" i="5" a="1"/>
  <c r="J91" i="5" s="1"/>
  <c r="J84" i="5" a="1"/>
  <c r="J84" i="5" s="1"/>
  <c r="J83" i="5" a="1"/>
  <c r="J83" i="5" s="1"/>
  <c r="J76" i="5" a="1"/>
  <c r="J76" i="5" s="1"/>
  <c r="J75" i="5" a="1"/>
  <c r="J75" i="5" s="1"/>
  <c r="J68" i="5" a="1"/>
  <c r="J68" i="5" s="1"/>
  <c r="J67" i="5" a="1"/>
  <c r="J67" i="5" s="1"/>
  <c r="J60" i="5" a="1"/>
  <c r="J60" i="5" s="1"/>
  <c r="J59" i="5" a="1"/>
  <c r="J59" i="5" s="1"/>
  <c r="J96" i="5" a="1"/>
  <c r="J96" i="5" s="1"/>
  <c r="J92" i="5" a="1"/>
  <c r="J92" i="5" s="1"/>
  <c r="J90" i="5" a="1"/>
  <c r="J90" i="5" s="1"/>
  <c r="J89" i="5" a="1"/>
  <c r="J89" i="5" s="1"/>
  <c r="J82" i="5" a="1"/>
  <c r="J82" i="5" s="1"/>
  <c r="J81" i="5" a="1"/>
  <c r="J81" i="5" s="1"/>
  <c r="J74" i="5" a="1"/>
  <c r="J74" i="5" s="1"/>
  <c r="J73" i="5" a="1"/>
  <c r="J73" i="5" s="1"/>
  <c r="J66" i="5" a="1"/>
  <c r="J66" i="5" s="1"/>
  <c r="J65" i="5" a="1"/>
  <c r="J65" i="5" s="1"/>
  <c r="J58" i="5" a="1"/>
  <c r="J58" i="5" s="1"/>
  <c r="J57" i="5" a="1"/>
  <c r="J57" i="5" s="1"/>
  <c r="J88" i="5" a="1"/>
  <c r="J88" i="5" s="1"/>
  <c r="J87" i="5" a="1"/>
  <c r="J87" i="5" s="1"/>
  <c r="J80" i="5" a="1"/>
  <c r="J80" i="5" s="1"/>
  <c r="J79" i="5" a="1"/>
  <c r="J79" i="5" s="1"/>
  <c r="J72" i="5" a="1"/>
  <c r="J72" i="5" s="1"/>
  <c r="J71" i="5" a="1"/>
  <c r="J71" i="5" s="1"/>
  <c r="J64" i="5" a="1"/>
  <c r="J64" i="5" s="1"/>
  <c r="J63" i="5" a="1"/>
  <c r="J63" i="5" s="1"/>
  <c r="J56" i="5" a="1"/>
  <c r="J56" i="5" s="1"/>
  <c r="J55" i="5" a="1"/>
  <c r="J55" i="5" s="1"/>
  <c r="J94" i="5" a="1"/>
  <c r="J94" i="5" s="1"/>
  <c r="J86" i="5" a="1"/>
  <c r="J86" i="5" s="1"/>
  <c r="J85" i="5" a="1"/>
  <c r="J85" i="5" s="1"/>
  <c r="J78" i="5" a="1"/>
  <c r="J78" i="5" s="1"/>
  <c r="J77" i="5" a="1"/>
  <c r="J77" i="5" s="1"/>
  <c r="J70" i="5" a="1"/>
  <c r="J70" i="5" s="1"/>
  <c r="J69" i="5" a="1"/>
  <c r="J69" i="5" s="1"/>
  <c r="J54" i="5" a="1"/>
  <c r="J54" i="5" s="1"/>
  <c r="J61" i="5" a="1"/>
  <c r="J61" i="5" s="1"/>
  <c r="K96" i="5" a="1"/>
  <c r="K96" i="5" s="1"/>
  <c r="K94" i="5" a="1"/>
  <c r="K94" i="5" s="1"/>
  <c r="K92" i="5" a="1"/>
  <c r="K92" i="5" s="1"/>
  <c r="K89" i="5" a="1"/>
  <c r="K89" i="5" s="1"/>
  <c r="K88" i="5" a="1"/>
  <c r="K88" i="5" s="1"/>
  <c r="K81" i="5" a="1"/>
  <c r="K81" i="5" s="1"/>
  <c r="K80" i="5" a="1"/>
  <c r="K80" i="5" s="1"/>
  <c r="K73" i="5" a="1"/>
  <c r="K73" i="5" s="1"/>
  <c r="K72" i="5" a="1"/>
  <c r="K72" i="5" s="1"/>
  <c r="K65" i="5" a="1"/>
  <c r="K65" i="5" s="1"/>
  <c r="K64" i="5" a="1"/>
  <c r="K64" i="5" s="1"/>
  <c r="K57" i="5" a="1"/>
  <c r="K57" i="5" s="1"/>
  <c r="K56" i="5" a="1"/>
  <c r="K56" i="5" s="1"/>
  <c r="K67" i="5" a="1"/>
  <c r="K67" i="5" s="1"/>
  <c r="K97" i="5" a="1"/>
  <c r="K97" i="5" s="1"/>
  <c r="K93" i="5" a="1"/>
  <c r="K93" i="5" s="1"/>
  <c r="K87" i="5" a="1"/>
  <c r="K87" i="5" s="1"/>
  <c r="K86" i="5" a="1"/>
  <c r="K86" i="5" s="1"/>
  <c r="K79" i="5" a="1"/>
  <c r="K79" i="5" s="1"/>
  <c r="K78" i="5" a="1"/>
  <c r="K78" i="5" s="1"/>
  <c r="K71" i="5" a="1"/>
  <c r="K71" i="5" s="1"/>
  <c r="K70" i="5" a="1"/>
  <c r="K70" i="5" s="1"/>
  <c r="K63" i="5" a="1"/>
  <c r="K63" i="5" s="1"/>
  <c r="K62" i="5" a="1"/>
  <c r="K62" i="5" s="1"/>
  <c r="K55" i="5" a="1"/>
  <c r="K55" i="5" s="1"/>
  <c r="K54" i="5" a="1"/>
  <c r="K54" i="5" s="1"/>
  <c r="K74" i="5" a="1"/>
  <c r="K74" i="5" s="1"/>
  <c r="K85" i="5" a="1"/>
  <c r="K85" i="5" s="1"/>
  <c r="K84" i="5" a="1"/>
  <c r="K84" i="5" s="1"/>
  <c r="K77" i="5" a="1"/>
  <c r="K77" i="5" s="1"/>
  <c r="K76" i="5" a="1"/>
  <c r="K76" i="5" s="1"/>
  <c r="K69" i="5" a="1"/>
  <c r="K69" i="5" s="1"/>
  <c r="K68" i="5" a="1"/>
  <c r="K68" i="5" s="1"/>
  <c r="K61" i="5" a="1"/>
  <c r="K61" i="5" s="1"/>
  <c r="K60" i="5" a="1"/>
  <c r="K60" i="5" s="1"/>
  <c r="K53" i="5" a="1"/>
  <c r="K53" i="5" s="1"/>
  <c r="K95" i="5" a="1"/>
  <c r="K95" i="5" s="1"/>
  <c r="K91" i="5" a="1"/>
  <c r="K91" i="5" s="1"/>
  <c r="K90" i="5" a="1"/>
  <c r="K90" i="5" s="1"/>
  <c r="K83" i="5" a="1"/>
  <c r="K83" i="5" s="1"/>
  <c r="K82" i="5" a="1"/>
  <c r="K82" i="5" s="1"/>
  <c r="K75" i="5" a="1"/>
  <c r="K75" i="5" s="1"/>
  <c r="K66" i="5" a="1"/>
  <c r="K66" i="5" s="1"/>
  <c r="K58" i="5" a="1"/>
  <c r="K58" i="5" s="1"/>
  <c r="J62" i="5" a="1"/>
  <c r="J62" i="5" s="1"/>
  <c r="L50" i="5"/>
  <c r="K1" i="5"/>
  <c r="J50" i="4"/>
  <c r="J97" i="4" s="1" a="1"/>
  <c r="J97" i="4" s="1"/>
  <c r="K50" i="4"/>
  <c r="J1" i="4"/>
  <c r="L50" i="4"/>
  <c r="K1" i="4"/>
  <c r="J93" i="4" a="1"/>
  <c r="J93" i="4" s="1"/>
  <c r="J91" i="4" a="1"/>
  <c r="J91" i="4" s="1"/>
  <c r="J85" i="4" a="1"/>
  <c r="J85" i="4" s="1"/>
  <c r="J83" i="4" a="1"/>
  <c r="J83" i="4" s="1"/>
  <c r="J81" i="4" a="1"/>
  <c r="J81" i="4" s="1"/>
  <c r="J77" i="4" a="1"/>
  <c r="J77" i="4" s="1"/>
  <c r="J75" i="4" a="1"/>
  <c r="J75" i="4" s="1"/>
  <c r="J73" i="4" a="1"/>
  <c r="J73" i="4" s="1"/>
  <c r="J69" i="4" a="1"/>
  <c r="J69" i="4" s="1"/>
  <c r="J67" i="4" a="1"/>
  <c r="J67" i="4" s="1"/>
  <c r="J65" i="4" a="1"/>
  <c r="J65" i="4" s="1"/>
  <c r="J61" i="4" a="1"/>
  <c r="J61" i="4" s="1"/>
  <c r="J59" i="4" a="1"/>
  <c r="J59" i="4" s="1"/>
  <c r="J57" i="4" a="1"/>
  <c r="J57" i="4" s="1"/>
  <c r="J53" i="4" a="1"/>
  <c r="J53" i="4" s="1"/>
  <c r="K50" i="3"/>
  <c r="K96" i="3" s="1" a="1"/>
  <c r="K96" i="3" s="1"/>
  <c r="I1" i="3"/>
  <c r="K51" i="3"/>
  <c r="L51" i="3"/>
  <c r="J51" i="3"/>
  <c r="J92" i="6" l="1" a="1"/>
  <c r="J92" i="6" s="1"/>
  <c r="J59" i="6" a="1"/>
  <c r="J59" i="6" s="1"/>
  <c r="J67" i="6" a="1"/>
  <c r="J67" i="6" s="1"/>
  <c r="J75" i="6" a="1"/>
  <c r="J75" i="6" s="1"/>
  <c r="J83" i="6" a="1"/>
  <c r="J83" i="6" s="1"/>
  <c r="J91" i="6" a="1"/>
  <c r="J91" i="6" s="1"/>
  <c r="J86" i="6" a="1"/>
  <c r="J86" i="6" s="1"/>
  <c r="J54" i="6" a="1"/>
  <c r="J54" i="6" s="1"/>
  <c r="J60" i="6" a="1"/>
  <c r="J60" i="6" s="1"/>
  <c r="J74" i="6" a="1"/>
  <c r="J74" i="6" s="1"/>
  <c r="J80" i="6" a="1"/>
  <c r="J80" i="6" s="1"/>
  <c r="J53" i="6" a="1"/>
  <c r="J53" i="6" s="1"/>
  <c r="I5" i="6" s="1"/>
  <c r="J61" i="6" a="1"/>
  <c r="J61" i="6" s="1"/>
  <c r="J69" i="6" a="1"/>
  <c r="J69" i="6" s="1"/>
  <c r="J77" i="6" a="1"/>
  <c r="J77" i="6" s="1"/>
  <c r="J85" i="6" a="1"/>
  <c r="J85" i="6" s="1"/>
  <c r="J93" i="6" a="1"/>
  <c r="J93" i="6" s="1"/>
  <c r="J78" i="6" a="1"/>
  <c r="J78" i="6" s="1"/>
  <c r="J94" i="6" a="1"/>
  <c r="J94" i="6" s="1"/>
  <c r="J84" i="6" a="1"/>
  <c r="J84" i="6" s="1"/>
  <c r="J66" i="6" a="1"/>
  <c r="J66" i="6" s="1"/>
  <c r="J72" i="6" a="1"/>
  <c r="J72" i="6" s="1"/>
  <c r="J64" i="6" a="1"/>
  <c r="J64" i="6" s="1"/>
  <c r="J56" i="6" a="1"/>
  <c r="J56" i="6" s="1"/>
  <c r="L97" i="6" a="1"/>
  <c r="L97" i="6" s="1"/>
  <c r="L95" i="6" a="1"/>
  <c r="L95" i="6" s="1"/>
  <c r="L93" i="6" a="1"/>
  <c r="L93" i="6" s="1"/>
  <c r="L91" i="6" a="1"/>
  <c r="L91" i="6" s="1"/>
  <c r="L89" i="6" a="1"/>
  <c r="L89" i="6" s="1"/>
  <c r="L87" i="6" a="1"/>
  <c r="L87" i="6" s="1"/>
  <c r="L85" i="6" a="1"/>
  <c r="L85" i="6" s="1"/>
  <c r="L83" i="6" a="1"/>
  <c r="L83" i="6" s="1"/>
  <c r="L81" i="6" a="1"/>
  <c r="L81" i="6" s="1"/>
  <c r="L79" i="6" a="1"/>
  <c r="L79" i="6" s="1"/>
  <c r="L77" i="6" a="1"/>
  <c r="L77" i="6" s="1"/>
  <c r="L75" i="6" a="1"/>
  <c r="L75" i="6" s="1"/>
  <c r="L73" i="6" a="1"/>
  <c r="L73" i="6" s="1"/>
  <c r="L71" i="6" a="1"/>
  <c r="L71" i="6" s="1"/>
  <c r="L69" i="6" a="1"/>
  <c r="L69" i="6" s="1"/>
  <c r="L67" i="6" a="1"/>
  <c r="L67" i="6" s="1"/>
  <c r="L65" i="6" a="1"/>
  <c r="L65" i="6" s="1"/>
  <c r="L63" i="6" a="1"/>
  <c r="L63" i="6" s="1"/>
  <c r="L61" i="6" a="1"/>
  <c r="L61" i="6" s="1"/>
  <c r="L59" i="6" a="1"/>
  <c r="L59" i="6" s="1"/>
  <c r="L57" i="6" a="1"/>
  <c r="L57" i="6" s="1"/>
  <c r="L55" i="6" a="1"/>
  <c r="L55" i="6" s="1"/>
  <c r="L53" i="6" a="1"/>
  <c r="L53" i="6" s="1"/>
  <c r="L94" i="6" a="1"/>
  <c r="L94" i="6" s="1"/>
  <c r="L96" i="6" a="1"/>
  <c r="L96" i="6" s="1"/>
  <c r="L86" i="6" a="1"/>
  <c r="L86" i="6" s="1"/>
  <c r="L82" i="6" a="1"/>
  <c r="L82" i="6" s="1"/>
  <c r="L78" i="6" a="1"/>
  <c r="L78" i="6" s="1"/>
  <c r="L74" i="6" a="1"/>
  <c r="L74" i="6" s="1"/>
  <c r="L70" i="6" a="1"/>
  <c r="L70" i="6" s="1"/>
  <c r="L66" i="6" a="1"/>
  <c r="L66" i="6" s="1"/>
  <c r="L62" i="6" a="1"/>
  <c r="L62" i="6" s="1"/>
  <c r="L58" i="6" a="1"/>
  <c r="L58" i="6" s="1"/>
  <c r="L54" i="6" a="1"/>
  <c r="L54" i="6" s="1"/>
  <c r="L90" i="6" a="1"/>
  <c r="L90" i="6" s="1"/>
  <c r="L88" i="6" a="1"/>
  <c r="L88" i="6" s="1"/>
  <c r="L92" i="6" a="1"/>
  <c r="L92" i="6" s="1"/>
  <c r="L84" i="6" a="1"/>
  <c r="L84" i="6" s="1"/>
  <c r="L80" i="6" a="1"/>
  <c r="L80" i="6" s="1"/>
  <c r="L76" i="6" a="1"/>
  <c r="L76" i="6" s="1"/>
  <c r="L72" i="6" a="1"/>
  <c r="L72" i="6" s="1"/>
  <c r="L68" i="6" a="1"/>
  <c r="L68" i="6" s="1"/>
  <c r="L64" i="6" a="1"/>
  <c r="L64" i="6" s="1"/>
  <c r="L60" i="6" a="1"/>
  <c r="L60" i="6" s="1"/>
  <c r="L56" i="6" a="1"/>
  <c r="L56" i="6" s="1"/>
  <c r="K96" i="6" a="1"/>
  <c r="K96" i="6" s="1"/>
  <c r="K94" i="6" a="1"/>
  <c r="K94" i="6" s="1"/>
  <c r="K92" i="6" a="1"/>
  <c r="K92" i="6" s="1"/>
  <c r="K90" i="6" a="1"/>
  <c r="K90" i="6" s="1"/>
  <c r="K88" i="6" a="1"/>
  <c r="K88" i="6" s="1"/>
  <c r="K86" i="6" a="1"/>
  <c r="K86" i="6" s="1"/>
  <c r="K84" i="6" a="1"/>
  <c r="K84" i="6" s="1"/>
  <c r="K82" i="6" a="1"/>
  <c r="K82" i="6" s="1"/>
  <c r="K80" i="6" a="1"/>
  <c r="K80" i="6" s="1"/>
  <c r="K78" i="6" a="1"/>
  <c r="K78" i="6" s="1"/>
  <c r="K76" i="6" a="1"/>
  <c r="K76" i="6" s="1"/>
  <c r="K74" i="6" a="1"/>
  <c r="K74" i="6" s="1"/>
  <c r="K72" i="6" a="1"/>
  <c r="K72" i="6" s="1"/>
  <c r="K70" i="6" a="1"/>
  <c r="K70" i="6" s="1"/>
  <c r="K68" i="6" a="1"/>
  <c r="K68" i="6" s="1"/>
  <c r="K66" i="6" a="1"/>
  <c r="K66" i="6" s="1"/>
  <c r="K64" i="6" a="1"/>
  <c r="K64" i="6" s="1"/>
  <c r="K62" i="6" a="1"/>
  <c r="K62" i="6" s="1"/>
  <c r="K60" i="6" a="1"/>
  <c r="K60" i="6" s="1"/>
  <c r="K58" i="6" a="1"/>
  <c r="K58" i="6" s="1"/>
  <c r="K56" i="6" a="1"/>
  <c r="K56" i="6" s="1"/>
  <c r="K54" i="6" a="1"/>
  <c r="K54" i="6" s="1"/>
  <c r="K97" i="6" a="1"/>
  <c r="K97" i="6" s="1"/>
  <c r="K89" i="6" a="1"/>
  <c r="K89" i="6" s="1"/>
  <c r="K87" i="6" a="1"/>
  <c r="K87" i="6" s="1"/>
  <c r="K91" i="6" a="1"/>
  <c r="K91" i="6" s="1"/>
  <c r="K85" i="6" a="1"/>
  <c r="K85" i="6" s="1"/>
  <c r="K81" i="6" a="1"/>
  <c r="K81" i="6" s="1"/>
  <c r="K77" i="6" a="1"/>
  <c r="K77" i="6" s="1"/>
  <c r="K73" i="6" a="1"/>
  <c r="K73" i="6" s="1"/>
  <c r="K69" i="6" a="1"/>
  <c r="K69" i="6" s="1"/>
  <c r="K65" i="6" a="1"/>
  <c r="K65" i="6" s="1"/>
  <c r="K61" i="6" a="1"/>
  <c r="K61" i="6" s="1"/>
  <c r="K57" i="6" a="1"/>
  <c r="K57" i="6" s="1"/>
  <c r="K53" i="6" a="1"/>
  <c r="K53" i="6" s="1"/>
  <c r="K93" i="6" a="1"/>
  <c r="K93" i="6" s="1"/>
  <c r="K95" i="6" a="1"/>
  <c r="K95" i="6" s="1"/>
  <c r="K83" i="6" a="1"/>
  <c r="K83" i="6" s="1"/>
  <c r="K79" i="6" a="1"/>
  <c r="K79" i="6" s="1"/>
  <c r="K75" i="6" a="1"/>
  <c r="K75" i="6" s="1"/>
  <c r="K71" i="6" a="1"/>
  <c r="K71" i="6" s="1"/>
  <c r="K67" i="6" a="1"/>
  <c r="K67" i="6" s="1"/>
  <c r="K63" i="6" a="1"/>
  <c r="K63" i="6" s="1"/>
  <c r="K59" i="6" a="1"/>
  <c r="K59" i="6" s="1"/>
  <c r="K55" i="6" a="1"/>
  <c r="K55" i="6" s="1"/>
  <c r="I2" i="5"/>
  <c r="I3" i="5"/>
  <c r="I4" i="5"/>
  <c r="I5" i="5"/>
  <c r="J5" i="5"/>
  <c r="J4" i="5"/>
  <c r="J3" i="5"/>
  <c r="J6" i="5"/>
  <c r="J2" i="5"/>
  <c r="L97" i="5" a="1"/>
  <c r="L97" i="5" s="1"/>
  <c r="L95" i="5" a="1"/>
  <c r="L95" i="5" s="1"/>
  <c r="L93" i="5" a="1"/>
  <c r="L93" i="5" s="1"/>
  <c r="L91" i="5" a="1"/>
  <c r="L91" i="5" s="1"/>
  <c r="L86" i="5" a="1"/>
  <c r="L86" i="5" s="1"/>
  <c r="L85" i="5" a="1"/>
  <c r="L85" i="5" s="1"/>
  <c r="L78" i="5" a="1"/>
  <c r="L78" i="5" s="1"/>
  <c r="L77" i="5" a="1"/>
  <c r="L77" i="5" s="1"/>
  <c r="L70" i="5" a="1"/>
  <c r="L70" i="5" s="1"/>
  <c r="L69" i="5" a="1"/>
  <c r="L69" i="5" s="1"/>
  <c r="L62" i="5" a="1"/>
  <c r="L62" i="5" s="1"/>
  <c r="L61" i="5" a="1"/>
  <c r="L61" i="5" s="1"/>
  <c r="L54" i="5" a="1"/>
  <c r="L54" i="5" s="1"/>
  <c r="L53" i="5" a="1"/>
  <c r="L53" i="5" s="1"/>
  <c r="L94" i="5" a="1"/>
  <c r="L94" i="5" s="1"/>
  <c r="L84" i="5" a="1"/>
  <c r="L84" i="5" s="1"/>
  <c r="L83" i="5" a="1"/>
  <c r="L83" i="5" s="1"/>
  <c r="L76" i="5" a="1"/>
  <c r="L76" i="5" s="1"/>
  <c r="L75" i="5" a="1"/>
  <c r="L75" i="5" s="1"/>
  <c r="L68" i="5" a="1"/>
  <c r="L68" i="5" s="1"/>
  <c r="L67" i="5" a="1"/>
  <c r="L67" i="5" s="1"/>
  <c r="L60" i="5" a="1"/>
  <c r="L60" i="5" s="1"/>
  <c r="L59" i="5" a="1"/>
  <c r="L59" i="5" s="1"/>
  <c r="L63" i="5" a="1"/>
  <c r="L63" i="5" s="1"/>
  <c r="L90" i="5" a="1"/>
  <c r="L90" i="5" s="1"/>
  <c r="L89" i="5" a="1"/>
  <c r="L89" i="5" s="1"/>
  <c r="L82" i="5" a="1"/>
  <c r="L82" i="5" s="1"/>
  <c r="L81" i="5" a="1"/>
  <c r="L81" i="5" s="1"/>
  <c r="L74" i="5" a="1"/>
  <c r="L74" i="5" s="1"/>
  <c r="L73" i="5" a="1"/>
  <c r="L73" i="5" s="1"/>
  <c r="L66" i="5" a="1"/>
  <c r="L66" i="5" s="1"/>
  <c r="L65" i="5" a="1"/>
  <c r="L65" i="5" s="1"/>
  <c r="L58" i="5" a="1"/>
  <c r="L58" i="5" s="1"/>
  <c r="L57" i="5" a="1"/>
  <c r="L57" i="5" s="1"/>
  <c r="L96" i="5" a="1"/>
  <c r="L96" i="5" s="1"/>
  <c r="L92" i="5" a="1"/>
  <c r="L92" i="5" s="1"/>
  <c r="L88" i="5" a="1"/>
  <c r="L88" i="5" s="1"/>
  <c r="L87" i="5" a="1"/>
  <c r="L87" i="5" s="1"/>
  <c r="L80" i="5" a="1"/>
  <c r="L80" i="5" s="1"/>
  <c r="L79" i="5" a="1"/>
  <c r="L79" i="5" s="1"/>
  <c r="L72" i="5" a="1"/>
  <c r="L72" i="5" s="1"/>
  <c r="L71" i="5" a="1"/>
  <c r="L71" i="5" s="1"/>
  <c r="L64" i="5" a="1"/>
  <c r="L64" i="5" s="1"/>
  <c r="L56" i="5" a="1"/>
  <c r="L56" i="5" s="1"/>
  <c r="L55" i="5" a="1"/>
  <c r="L55" i="5" s="1"/>
  <c r="I6" i="5"/>
  <c r="J55" i="4" a="1"/>
  <c r="J55" i="4" s="1"/>
  <c r="J63" i="4" a="1"/>
  <c r="J63" i="4" s="1"/>
  <c r="J71" i="4" a="1"/>
  <c r="J71" i="4" s="1"/>
  <c r="J79" i="4" a="1"/>
  <c r="J79" i="4" s="1"/>
  <c r="J87" i="4" a="1"/>
  <c r="J87" i="4" s="1"/>
  <c r="J95" i="4" a="1"/>
  <c r="J95" i="4" s="1"/>
  <c r="J89" i="4" a="1"/>
  <c r="J89" i="4" s="1"/>
  <c r="J96" i="4" a="1"/>
  <c r="J96" i="4" s="1"/>
  <c r="J88" i="4" a="1"/>
  <c r="J88" i="4" s="1"/>
  <c r="J80" i="4" a="1"/>
  <c r="J80" i="4" s="1"/>
  <c r="J72" i="4" a="1"/>
  <c r="J72" i="4" s="1"/>
  <c r="J64" i="4" a="1"/>
  <c r="J64" i="4" s="1"/>
  <c r="J56" i="4" a="1"/>
  <c r="J56" i="4" s="1"/>
  <c r="J94" i="4" a="1"/>
  <c r="J94" i="4" s="1"/>
  <c r="J86" i="4" a="1"/>
  <c r="J86" i="4" s="1"/>
  <c r="J78" i="4" a="1"/>
  <c r="J78" i="4" s="1"/>
  <c r="J70" i="4" a="1"/>
  <c r="J70" i="4" s="1"/>
  <c r="J62" i="4" a="1"/>
  <c r="J62" i="4" s="1"/>
  <c r="J54" i="4" a="1"/>
  <c r="J54" i="4" s="1"/>
  <c r="I6" i="4" s="1"/>
  <c r="J90" i="4" a="1"/>
  <c r="J90" i="4" s="1"/>
  <c r="J82" i="4" a="1"/>
  <c r="J82" i="4" s="1"/>
  <c r="J74" i="4" a="1"/>
  <c r="J74" i="4" s="1"/>
  <c r="J66" i="4" a="1"/>
  <c r="J66" i="4" s="1"/>
  <c r="J58" i="4" a="1"/>
  <c r="J58" i="4" s="1"/>
  <c r="I3" i="4" s="1"/>
  <c r="J92" i="4" a="1"/>
  <c r="J92" i="4" s="1"/>
  <c r="J84" i="4" a="1"/>
  <c r="J84" i="4" s="1"/>
  <c r="J76" i="4" a="1"/>
  <c r="J76" i="4" s="1"/>
  <c r="J68" i="4" a="1"/>
  <c r="J68" i="4" s="1"/>
  <c r="J60" i="4" a="1"/>
  <c r="J60" i="4" s="1"/>
  <c r="L97" i="4" a="1"/>
  <c r="L97" i="4" s="1"/>
  <c r="L95" i="4" a="1"/>
  <c r="L95" i="4" s="1"/>
  <c r="L93" i="4" a="1"/>
  <c r="L93" i="4" s="1"/>
  <c r="L91" i="4" a="1"/>
  <c r="L91" i="4" s="1"/>
  <c r="L89" i="4" a="1"/>
  <c r="L89" i="4" s="1"/>
  <c r="L87" i="4" a="1"/>
  <c r="L87" i="4" s="1"/>
  <c r="L85" i="4" a="1"/>
  <c r="L85" i="4" s="1"/>
  <c r="L83" i="4" a="1"/>
  <c r="L83" i="4" s="1"/>
  <c r="L81" i="4" a="1"/>
  <c r="L81" i="4" s="1"/>
  <c r="L79" i="4" a="1"/>
  <c r="L79" i="4" s="1"/>
  <c r="L77" i="4" a="1"/>
  <c r="L77" i="4" s="1"/>
  <c r="L75" i="4" a="1"/>
  <c r="L75" i="4" s="1"/>
  <c r="L73" i="4" a="1"/>
  <c r="L73" i="4" s="1"/>
  <c r="L71" i="4" a="1"/>
  <c r="L71" i="4" s="1"/>
  <c r="L69" i="4" a="1"/>
  <c r="L69" i="4" s="1"/>
  <c r="L67" i="4" a="1"/>
  <c r="L67" i="4" s="1"/>
  <c r="L65" i="4" a="1"/>
  <c r="L65" i="4" s="1"/>
  <c r="L63" i="4" a="1"/>
  <c r="L63" i="4" s="1"/>
  <c r="L61" i="4" a="1"/>
  <c r="L61" i="4" s="1"/>
  <c r="L59" i="4" a="1"/>
  <c r="L59" i="4" s="1"/>
  <c r="L57" i="4" a="1"/>
  <c r="L57" i="4" s="1"/>
  <c r="L55" i="4" a="1"/>
  <c r="L55" i="4" s="1"/>
  <c r="L53" i="4" a="1"/>
  <c r="L53" i="4" s="1"/>
  <c r="L94" i="4" a="1"/>
  <c r="L94" i="4" s="1"/>
  <c r="L92" i="4" a="1"/>
  <c r="L92" i="4" s="1"/>
  <c r="L96" i="4" a="1"/>
  <c r="L96" i="4" s="1"/>
  <c r="L90" i="4" a="1"/>
  <c r="L90" i="4" s="1"/>
  <c r="L86" i="4" a="1"/>
  <c r="L86" i="4" s="1"/>
  <c r="L82" i="4" a="1"/>
  <c r="L82" i="4" s="1"/>
  <c r="L78" i="4" a="1"/>
  <c r="L78" i="4" s="1"/>
  <c r="L74" i="4" a="1"/>
  <c r="L74" i="4" s="1"/>
  <c r="L70" i="4" a="1"/>
  <c r="L70" i="4" s="1"/>
  <c r="L66" i="4" a="1"/>
  <c r="L66" i="4" s="1"/>
  <c r="L62" i="4" a="1"/>
  <c r="L62" i="4" s="1"/>
  <c r="L58" i="4" a="1"/>
  <c r="L58" i="4" s="1"/>
  <c r="L54" i="4" a="1"/>
  <c r="L54" i="4" s="1"/>
  <c r="L88" i="4" a="1"/>
  <c r="L88" i="4" s="1"/>
  <c r="L84" i="4" a="1"/>
  <c r="L84" i="4" s="1"/>
  <c r="L80" i="4" a="1"/>
  <c r="L80" i="4" s="1"/>
  <c r="L76" i="4" a="1"/>
  <c r="L76" i="4" s="1"/>
  <c r="L72" i="4" a="1"/>
  <c r="L72" i="4" s="1"/>
  <c r="L68" i="4" a="1"/>
  <c r="L68" i="4" s="1"/>
  <c r="L64" i="4" a="1"/>
  <c r="L64" i="4" s="1"/>
  <c r="L60" i="4" a="1"/>
  <c r="L60" i="4" s="1"/>
  <c r="L56" i="4" a="1"/>
  <c r="L56" i="4" s="1"/>
  <c r="I5" i="4"/>
  <c r="K96" i="4" a="1"/>
  <c r="K96" i="4" s="1"/>
  <c r="K94" i="4" a="1"/>
  <c r="K94" i="4" s="1"/>
  <c r="K92" i="4" a="1"/>
  <c r="K92" i="4" s="1"/>
  <c r="K90" i="4" a="1"/>
  <c r="K90" i="4" s="1"/>
  <c r="K88" i="4" a="1"/>
  <c r="K88" i="4" s="1"/>
  <c r="K86" i="4" a="1"/>
  <c r="K86" i="4" s="1"/>
  <c r="K84" i="4" a="1"/>
  <c r="K84" i="4" s="1"/>
  <c r="K82" i="4" a="1"/>
  <c r="K82" i="4" s="1"/>
  <c r="K80" i="4" a="1"/>
  <c r="K80" i="4" s="1"/>
  <c r="K78" i="4" a="1"/>
  <c r="K78" i="4" s="1"/>
  <c r="K76" i="4" a="1"/>
  <c r="K76" i="4" s="1"/>
  <c r="K74" i="4" a="1"/>
  <c r="K74" i="4" s="1"/>
  <c r="K72" i="4" a="1"/>
  <c r="K72" i="4" s="1"/>
  <c r="K70" i="4" a="1"/>
  <c r="K70" i="4" s="1"/>
  <c r="K68" i="4" a="1"/>
  <c r="K68" i="4" s="1"/>
  <c r="K66" i="4" a="1"/>
  <c r="K66" i="4" s="1"/>
  <c r="K64" i="4" a="1"/>
  <c r="K64" i="4" s="1"/>
  <c r="K62" i="4" a="1"/>
  <c r="K62" i="4" s="1"/>
  <c r="K60" i="4" a="1"/>
  <c r="K60" i="4" s="1"/>
  <c r="K58" i="4" a="1"/>
  <c r="K58" i="4" s="1"/>
  <c r="K56" i="4" a="1"/>
  <c r="K56" i="4" s="1"/>
  <c r="K54" i="4" a="1"/>
  <c r="K54" i="4" s="1"/>
  <c r="K97" i="4" a="1"/>
  <c r="K97" i="4" s="1"/>
  <c r="K89" i="4" a="1"/>
  <c r="K89" i="4" s="1"/>
  <c r="K85" i="4" a="1"/>
  <c r="K85" i="4" s="1"/>
  <c r="K81" i="4" a="1"/>
  <c r="K81" i="4" s="1"/>
  <c r="K77" i="4" a="1"/>
  <c r="K77" i="4" s="1"/>
  <c r="K73" i="4" a="1"/>
  <c r="K73" i="4" s="1"/>
  <c r="K69" i="4" a="1"/>
  <c r="K69" i="4" s="1"/>
  <c r="K65" i="4" a="1"/>
  <c r="K65" i="4" s="1"/>
  <c r="K61" i="4" a="1"/>
  <c r="K61" i="4" s="1"/>
  <c r="K57" i="4" a="1"/>
  <c r="K57" i="4" s="1"/>
  <c r="K53" i="4" a="1"/>
  <c r="K53" i="4" s="1"/>
  <c r="K93" i="4" a="1"/>
  <c r="K93" i="4" s="1"/>
  <c r="K95" i="4" a="1"/>
  <c r="K95" i="4" s="1"/>
  <c r="K91" i="4" a="1"/>
  <c r="K91" i="4" s="1"/>
  <c r="K87" i="4" a="1"/>
  <c r="K87" i="4" s="1"/>
  <c r="K83" i="4" a="1"/>
  <c r="K83" i="4" s="1"/>
  <c r="K79" i="4" a="1"/>
  <c r="K79" i="4" s="1"/>
  <c r="K75" i="4" a="1"/>
  <c r="K75" i="4" s="1"/>
  <c r="K71" i="4" a="1"/>
  <c r="K71" i="4" s="1"/>
  <c r="K67" i="4" a="1"/>
  <c r="K67" i="4" s="1"/>
  <c r="K63" i="4" a="1"/>
  <c r="K63" i="4" s="1"/>
  <c r="K59" i="4" a="1"/>
  <c r="K59" i="4" s="1"/>
  <c r="K55" i="4" a="1"/>
  <c r="K55" i="4" s="1"/>
  <c r="K54" i="3" a="1"/>
  <c r="K54" i="3" s="1"/>
  <c r="K58" i="3" a="1"/>
  <c r="K58" i="3" s="1"/>
  <c r="K62" i="3" a="1"/>
  <c r="K62" i="3" s="1"/>
  <c r="K67" i="3" a="1"/>
  <c r="K67" i="3" s="1"/>
  <c r="K71" i="3" a="1"/>
  <c r="K71" i="3" s="1"/>
  <c r="K75" i="3" a="1"/>
  <c r="K75" i="3" s="1"/>
  <c r="K79" i="3" a="1"/>
  <c r="K79" i="3" s="1"/>
  <c r="K83" i="3" a="1"/>
  <c r="K83" i="3" s="1"/>
  <c r="K87" i="3" a="1"/>
  <c r="K87" i="3" s="1"/>
  <c r="K91" i="3" a="1"/>
  <c r="K91" i="3" s="1"/>
  <c r="K95" i="3" a="1"/>
  <c r="K95" i="3" s="1"/>
  <c r="K53" i="3" a="1"/>
  <c r="K53" i="3" s="1"/>
  <c r="K57" i="3" a="1"/>
  <c r="K57" i="3" s="1"/>
  <c r="K61" i="3" a="1"/>
  <c r="K61" i="3" s="1"/>
  <c r="K66" i="3" a="1"/>
  <c r="K66" i="3" s="1"/>
  <c r="K70" i="3" a="1"/>
  <c r="K70" i="3" s="1"/>
  <c r="K74" i="3" a="1"/>
  <c r="K74" i="3" s="1"/>
  <c r="K78" i="3" a="1"/>
  <c r="K78" i="3" s="1"/>
  <c r="K82" i="3" a="1"/>
  <c r="K82" i="3" s="1"/>
  <c r="K86" i="3" a="1"/>
  <c r="K86" i="3" s="1"/>
  <c r="K90" i="3" a="1"/>
  <c r="K90" i="3" s="1"/>
  <c r="K94" i="3" a="1"/>
  <c r="K94" i="3" s="1"/>
  <c r="K56" i="3" a="1"/>
  <c r="K56" i="3" s="1"/>
  <c r="K60" i="3" a="1"/>
  <c r="K60" i="3" s="1"/>
  <c r="K64" i="3" a="1"/>
  <c r="K64" i="3" s="1"/>
  <c r="K65" i="3" a="1"/>
  <c r="K65" i="3" s="1"/>
  <c r="K69" i="3" a="1"/>
  <c r="K69" i="3" s="1"/>
  <c r="K73" i="3" a="1"/>
  <c r="K73" i="3" s="1"/>
  <c r="K77" i="3" a="1"/>
  <c r="K77" i="3" s="1"/>
  <c r="K81" i="3" a="1"/>
  <c r="K81" i="3" s="1"/>
  <c r="K85" i="3" a="1"/>
  <c r="K85" i="3" s="1"/>
  <c r="K89" i="3" a="1"/>
  <c r="K89" i="3" s="1"/>
  <c r="K93" i="3" a="1"/>
  <c r="K93" i="3" s="1"/>
  <c r="K97" i="3" a="1"/>
  <c r="K97" i="3" s="1"/>
  <c r="K55" i="3" a="1"/>
  <c r="K55" i="3" s="1"/>
  <c r="K59" i="3" a="1"/>
  <c r="K59" i="3" s="1"/>
  <c r="K63" i="3" a="1"/>
  <c r="K63" i="3" s="1"/>
  <c r="K68" i="3" a="1"/>
  <c r="K68" i="3" s="1"/>
  <c r="K72" i="3" a="1"/>
  <c r="K72" i="3" s="1"/>
  <c r="K76" i="3" a="1"/>
  <c r="K76" i="3" s="1"/>
  <c r="K80" i="3" a="1"/>
  <c r="K80" i="3" s="1"/>
  <c r="K84" i="3" a="1"/>
  <c r="K84" i="3" s="1"/>
  <c r="K88" i="3" a="1"/>
  <c r="K88" i="3" s="1"/>
  <c r="K92" i="3" a="1"/>
  <c r="K92" i="3" s="1"/>
  <c r="J50" i="3"/>
  <c r="L50" i="3"/>
  <c r="K1" i="3"/>
  <c r="J1" i="3"/>
  <c r="I6" i="6" l="1"/>
  <c r="I4" i="6"/>
  <c r="I2" i="6"/>
  <c r="I3" i="6"/>
  <c r="K5" i="6"/>
  <c r="K6" i="6"/>
  <c r="K4" i="6"/>
  <c r="K2" i="6"/>
  <c r="K3" i="6"/>
  <c r="J5" i="6"/>
  <c r="J3" i="6"/>
  <c r="J6" i="6"/>
  <c r="J4" i="6"/>
  <c r="J2" i="6"/>
  <c r="K5" i="5"/>
  <c r="K6" i="5"/>
  <c r="K2" i="5"/>
  <c r="K3" i="5"/>
  <c r="K14" i="5" s="1"/>
  <c r="K4" i="5"/>
  <c r="K13" i="5"/>
  <c r="L4" i="5"/>
  <c r="M4" i="5" s="1"/>
  <c r="L3" i="5"/>
  <c r="M3" i="5" s="1"/>
  <c r="I2" i="4"/>
  <c r="I4" i="4"/>
  <c r="J5" i="4"/>
  <c r="J3" i="4"/>
  <c r="L3" i="4" s="1"/>
  <c r="M3" i="4" s="1"/>
  <c r="J6" i="4"/>
  <c r="J4" i="4"/>
  <c r="J2" i="4"/>
  <c r="K5" i="4"/>
  <c r="K6" i="4"/>
  <c r="K4" i="4"/>
  <c r="K2" i="4"/>
  <c r="K3" i="4"/>
  <c r="L97" i="3" a="1"/>
  <c r="L97" i="3" s="1"/>
  <c r="L93" i="3" a="1"/>
  <c r="L93" i="3" s="1"/>
  <c r="L89" i="3" a="1"/>
  <c r="L89" i="3" s="1"/>
  <c r="L85" i="3" a="1"/>
  <c r="L85" i="3" s="1"/>
  <c r="L81" i="3" a="1"/>
  <c r="L81" i="3" s="1"/>
  <c r="L77" i="3" a="1"/>
  <c r="L77" i="3" s="1"/>
  <c r="L73" i="3" a="1"/>
  <c r="L73" i="3" s="1"/>
  <c r="L69" i="3" a="1"/>
  <c r="L69" i="3" s="1"/>
  <c r="L65" i="3" a="1"/>
  <c r="L65" i="3" s="1"/>
  <c r="L64" i="3" a="1"/>
  <c r="L64" i="3" s="1"/>
  <c r="L60" i="3" a="1"/>
  <c r="L60" i="3" s="1"/>
  <c r="L56" i="3" a="1"/>
  <c r="L56" i="3" s="1"/>
  <c r="L94" i="3" a="1"/>
  <c r="L94" i="3" s="1"/>
  <c r="L90" i="3" a="1"/>
  <c r="L90" i="3" s="1"/>
  <c r="L86" i="3" a="1"/>
  <c r="L86" i="3" s="1"/>
  <c r="L82" i="3" a="1"/>
  <c r="L82" i="3" s="1"/>
  <c r="L78" i="3" a="1"/>
  <c r="L78" i="3" s="1"/>
  <c r="L74" i="3" a="1"/>
  <c r="L74" i="3" s="1"/>
  <c r="L70" i="3" a="1"/>
  <c r="L70" i="3" s="1"/>
  <c r="L66" i="3" a="1"/>
  <c r="L66" i="3" s="1"/>
  <c r="L61" i="3" a="1"/>
  <c r="L61" i="3" s="1"/>
  <c r="L57" i="3" a="1"/>
  <c r="L57" i="3" s="1"/>
  <c r="L53" i="3" a="1"/>
  <c r="L53" i="3" s="1"/>
  <c r="L95" i="3" a="1"/>
  <c r="L95" i="3" s="1"/>
  <c r="L91" i="3" a="1"/>
  <c r="L91" i="3" s="1"/>
  <c r="L87" i="3" a="1"/>
  <c r="L87" i="3" s="1"/>
  <c r="L83" i="3" a="1"/>
  <c r="L83" i="3" s="1"/>
  <c r="L79" i="3" a="1"/>
  <c r="L79" i="3" s="1"/>
  <c r="L75" i="3" a="1"/>
  <c r="L75" i="3" s="1"/>
  <c r="L71" i="3" a="1"/>
  <c r="L71" i="3" s="1"/>
  <c r="L67" i="3" a="1"/>
  <c r="L67" i="3" s="1"/>
  <c r="L62" i="3" a="1"/>
  <c r="L62" i="3" s="1"/>
  <c r="L58" i="3" a="1"/>
  <c r="L58" i="3" s="1"/>
  <c r="L54" i="3" a="1"/>
  <c r="L54" i="3" s="1"/>
  <c r="L96" i="3" a="1"/>
  <c r="L96" i="3" s="1"/>
  <c r="L92" i="3" a="1"/>
  <c r="L92" i="3" s="1"/>
  <c r="L88" i="3" a="1"/>
  <c r="L88" i="3" s="1"/>
  <c r="L84" i="3" a="1"/>
  <c r="L84" i="3" s="1"/>
  <c r="L80" i="3" a="1"/>
  <c r="L80" i="3" s="1"/>
  <c r="L76" i="3" a="1"/>
  <c r="L76" i="3" s="1"/>
  <c r="L72" i="3" a="1"/>
  <c r="L72" i="3" s="1"/>
  <c r="L68" i="3" a="1"/>
  <c r="L68" i="3" s="1"/>
  <c r="L63" i="3" a="1"/>
  <c r="L63" i="3" s="1"/>
  <c r="L59" i="3" a="1"/>
  <c r="L59" i="3" s="1"/>
  <c r="L55" i="3" a="1"/>
  <c r="L55" i="3" s="1"/>
  <c r="J95" i="3" a="1"/>
  <c r="J95" i="3" s="1"/>
  <c r="J91" i="3" a="1"/>
  <c r="J91" i="3" s="1"/>
  <c r="J87" i="3" a="1"/>
  <c r="J87" i="3" s="1"/>
  <c r="J83" i="3" a="1"/>
  <c r="J83" i="3" s="1"/>
  <c r="J79" i="3" a="1"/>
  <c r="J79" i="3" s="1"/>
  <c r="J75" i="3" a="1"/>
  <c r="J75" i="3" s="1"/>
  <c r="J71" i="3" a="1"/>
  <c r="J71" i="3" s="1"/>
  <c r="J67" i="3" a="1"/>
  <c r="J67" i="3" s="1"/>
  <c r="J62" i="3" a="1"/>
  <c r="J62" i="3" s="1"/>
  <c r="J58" i="3" a="1"/>
  <c r="J58" i="3" s="1"/>
  <c r="J54" i="3" a="1"/>
  <c r="J54" i="3" s="1"/>
  <c r="J96" i="3" a="1"/>
  <c r="J96" i="3" s="1"/>
  <c r="J92" i="3" a="1"/>
  <c r="J92" i="3" s="1"/>
  <c r="J88" i="3" a="1"/>
  <c r="J88" i="3" s="1"/>
  <c r="J84" i="3" a="1"/>
  <c r="J84" i="3" s="1"/>
  <c r="J80" i="3" a="1"/>
  <c r="J80" i="3" s="1"/>
  <c r="J76" i="3" a="1"/>
  <c r="J76" i="3" s="1"/>
  <c r="J72" i="3" a="1"/>
  <c r="J72" i="3" s="1"/>
  <c r="J68" i="3" a="1"/>
  <c r="J68" i="3" s="1"/>
  <c r="J63" i="3" a="1"/>
  <c r="J63" i="3" s="1"/>
  <c r="J59" i="3" a="1"/>
  <c r="J59" i="3" s="1"/>
  <c r="J55" i="3" a="1"/>
  <c r="J55" i="3" s="1"/>
  <c r="J97" i="3" a="1"/>
  <c r="J97" i="3" s="1"/>
  <c r="J93" i="3" a="1"/>
  <c r="J93" i="3" s="1"/>
  <c r="J89" i="3" a="1"/>
  <c r="J89" i="3" s="1"/>
  <c r="J85" i="3" a="1"/>
  <c r="J85" i="3" s="1"/>
  <c r="J81" i="3" a="1"/>
  <c r="J81" i="3" s="1"/>
  <c r="J77" i="3" a="1"/>
  <c r="J77" i="3" s="1"/>
  <c r="J73" i="3" a="1"/>
  <c r="J73" i="3" s="1"/>
  <c r="J69" i="3" a="1"/>
  <c r="J69" i="3" s="1"/>
  <c r="J65" i="3" a="1"/>
  <c r="J65" i="3" s="1"/>
  <c r="J64" i="3" a="1"/>
  <c r="J64" i="3" s="1"/>
  <c r="J60" i="3" a="1"/>
  <c r="J60" i="3" s="1"/>
  <c r="J56" i="3" a="1"/>
  <c r="J56" i="3" s="1"/>
  <c r="J94" i="3" a="1"/>
  <c r="J94" i="3" s="1"/>
  <c r="J90" i="3" a="1"/>
  <c r="J90" i="3" s="1"/>
  <c r="J86" i="3" a="1"/>
  <c r="J86" i="3" s="1"/>
  <c r="J82" i="3" a="1"/>
  <c r="J82" i="3" s="1"/>
  <c r="J78" i="3" a="1"/>
  <c r="J78" i="3" s="1"/>
  <c r="J74" i="3" a="1"/>
  <c r="J74" i="3" s="1"/>
  <c r="J70" i="3" a="1"/>
  <c r="J70" i="3" s="1"/>
  <c r="J66" i="3" a="1"/>
  <c r="J66" i="3" s="1"/>
  <c r="J61" i="3" a="1"/>
  <c r="J61" i="3" s="1"/>
  <c r="J57" i="3" a="1"/>
  <c r="J57" i="3" s="1"/>
  <c r="J53" i="3" a="1"/>
  <c r="J53" i="3" s="1"/>
  <c r="J5" i="3"/>
  <c r="J6" i="3"/>
  <c r="J4" i="3"/>
  <c r="J2" i="3"/>
  <c r="J3" i="3"/>
  <c r="K14" i="6" l="1"/>
  <c r="L3" i="6"/>
  <c r="M3" i="6" s="1"/>
  <c r="K13" i="6"/>
  <c r="L4" i="6"/>
  <c r="M4" i="6" s="1"/>
  <c r="K14" i="4"/>
  <c r="K13" i="4"/>
  <c r="L4" i="4"/>
  <c r="M4" i="4" s="1"/>
  <c r="K4" i="3"/>
  <c r="K6" i="3"/>
  <c r="I5" i="3"/>
  <c r="I3" i="3"/>
  <c r="I4" i="3"/>
  <c r="K13" i="3" s="1"/>
  <c r="I2" i="3"/>
  <c r="I6" i="3"/>
  <c r="K3" i="3"/>
  <c r="K2" i="3"/>
  <c r="K5" i="3"/>
  <c r="K14" i="3" l="1"/>
  <c r="L3" i="3"/>
  <c r="M3" i="3" s="1"/>
  <c r="L4" i="3"/>
  <c r="M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4C3C5E48-89EC-4278-83F7-DA3265E661B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0AC981E8-BDD4-43E6-A0B5-AACFA74FFB6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5AEA4903-6F4F-45AD-A2BC-FB6BBFDA6AB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E2763E70-FA33-4988-87C1-BC310B91722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56969081-48A2-4C4C-BB73-716C67AE3BE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F3A249EE-CD28-4139-A8E4-D9CF3C51329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4D1ABA8A-C4DB-4741-8AC3-61EF53B4780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C812CDF8-360D-4E9A-B07A-ACE738A13E7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C189C893-68FA-4FA2-A73B-DB5D9270EC2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C113F76-73BE-4FE6-9BF4-07C5D4BB8E2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781ED502-5A44-43BF-992F-F89728FDC3E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A866294A-8745-4199-AC11-229F87E7325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53F2700-0155-47DF-8C7D-43B267D0AF3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2239963-2EC6-46F7-B3BE-6B3C2B5BB73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B9E4DDD7-1410-4898-BCE1-FCC18166DC6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AF0606CB-6E1D-4983-AFC4-53919294D5E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<sst xmlns="http://schemas.openxmlformats.org/spreadsheetml/2006/main" count="180" uniqueCount="31">
  <si>
    <t>VOLTA</t>
  </si>
  <si>
    <t>PILOTO</t>
  </si>
  <si>
    <t>Obs.: Selecione até 3 pilotos colocando na frente do seu nome os números 1, 2 e 3.</t>
  </si>
  <si>
    <t>MÉDIA</t>
  </si>
  <si>
    <t>MAXIMA</t>
  </si>
  <si>
    <t>MÍNIMA</t>
  </si>
  <si>
    <t>Desvio Padrão</t>
  </si>
  <si>
    <t>TEMPO TOTAL</t>
  </si>
  <si>
    <t>VOLTAS</t>
  </si>
  <si>
    <t>Jarbas Reis</t>
  </si>
  <si>
    <t>Marcelo Campos</t>
  </si>
  <si>
    <t>Alexandre Melillo</t>
  </si>
  <si>
    <t>Gui Figueiredo</t>
  </si>
  <si>
    <t>Phelipe Gabriel</t>
  </si>
  <si>
    <t>Christian Guedes</t>
  </si>
  <si>
    <t>Anderson Teixeira</t>
  </si>
  <si>
    <t>Diego Rodrigues</t>
  </si>
  <si>
    <t>Vitor Dias</t>
  </si>
  <si>
    <t>Eduardo Dias</t>
  </si>
  <si>
    <t>Guilherme Alves</t>
  </si>
  <si>
    <t>Rodrigo Mercadante</t>
  </si>
  <si>
    <t>Ricardo Amaral</t>
  </si>
  <si>
    <t>Samuel Farley</t>
  </si>
  <si>
    <t>Jean Paul</t>
  </si>
  <si>
    <t>Bruno Nosse</t>
  </si>
  <si>
    <t>Frederico Papatella</t>
  </si>
  <si>
    <t>Lucio Chequer</t>
  </si>
  <si>
    <t>Renato Amaral</t>
  </si>
  <si>
    <t>Wander Neto</t>
  </si>
  <si>
    <t>Fernando Mota</t>
  </si>
  <si>
    <t xml:space="preserve">Gijo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</si>
</sst>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4"/>
      <color rgb="FFFF0000"/>
      <name val="Arial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1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/>
    </xf>
    <xf numFmtId="0" fontId="1" fillId="0" borderId="0" xfId="2"/>
    <xf numFmtId="0" fontId="3" fillId="0" borderId="1" xfId="1" applyBorder="1" applyAlignment="1" applyProtection="1">
      <alignment horizontal="center" vertical="center"/>
      <protection locked="0"/>
    </xf>
    <xf numFmtId="0" fontId="9" fillId="7" borderId="1" xfId="1" applyFont="1" applyFill="1" applyBorder="1"/>
    <xf numFmtId="0" fontId="3" fillId="0" borderId="0" xfId="1"/>
    <xf numFmtId="164" fontId="3" fillId="0" borderId="1" xfId="2" applyNumberFormat="1" applyFont="1" applyBorder="1" applyAlignment="1">
      <alignment horizontal="center" vertical="center"/>
    </xf>
    <xf numFmtId="0" fontId="3" fillId="0" borderId="1" xfId="1" applyBorder="1"/>
    <xf numFmtId="0" fontId="3" fillId="0" borderId="1" xfId="2" applyFont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 wrapText="1"/>
    </xf>
    <xf numFmtId="0" fontId="10" fillId="0" borderId="0" xfId="1" applyFont="1"/>
    <xf numFmtId="164" fontId="10" fillId="0" borderId="0" xfId="2" applyNumberFormat="1" applyFont="1" applyAlignment="1">
      <alignment horizontal="center" vertical="center"/>
    </xf>
    <xf numFmtId="0" fontId="7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1" fillId="0" borderId="1" xfId="2" applyBorder="1" applyAlignment="1">
      <alignment vertical="center"/>
    </xf>
    <xf numFmtId="0" fontId="1" fillId="0" borderId="1" xfId="2" applyBorder="1" applyAlignment="1">
      <alignment horizontal="center" vertical="center"/>
    </xf>
    <xf numFmtId="49" fontId="1" fillId="0" borderId="1" xfId="2" applyNumberFormat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7" fillId="0" borderId="5" xfId="2" applyFont="1" applyBorder="1" applyAlignment="1">
      <alignment horizontal="center"/>
    </xf>
    <xf numFmtId="0" fontId="2" fillId="0" borderId="1" xfId="2" applyFont="1" applyBorder="1" applyAlignment="1">
      <alignment horizontal="center" vertical="center"/>
    </xf>
    <xf numFmtId="0" fontId="3" fillId="0" borderId="1" xfId="1" applyBorder="1" applyAlignment="1">
      <alignment horizontal="center"/>
    </xf>
    <xf numFmtId="164" fontId="7" fillId="0" borderId="1" xfId="2" applyNumberFormat="1" applyFont="1" applyBorder="1" applyAlignment="1">
      <alignment horizontal="center"/>
    </xf>
    <xf numFmtId="0" fontId="6" fillId="4" borderId="2" xfId="1" applyFont="1" applyFill="1" applyBorder="1" applyAlignment="1">
      <alignment horizontal="left" vertical="center" wrapText="1"/>
    </xf>
    <xf numFmtId="0" fontId="6" fillId="4" borderId="3" xfId="1" applyFont="1" applyFill="1" applyBorder="1" applyAlignment="1">
      <alignment horizontal="left" vertical="center" wrapText="1"/>
    </xf>
    <xf numFmtId="0" fontId="6" fillId="4" borderId="4" xfId="1" applyFont="1" applyFill="1" applyBorder="1" applyAlignment="1">
      <alignment horizontal="left" vertical="center" wrapText="1"/>
    </xf>
  </cellXfs>
  <cellStyles count="3">
    <cellStyle name="Normal" xfId="0" builtinId="0"/>
    <cellStyle name="Normal 2" xfId="1" xr:uid="{4DCF2AB2-80A2-4950-816A-A56096773A56}"/>
    <cellStyle name="Normal 6" xfId="2" xr:uid="{411AA2C4-B72C-43BF-B196-8EB9290B414B}"/>
  </cellStyles>
  <dxfs count="16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4'!$J$53:$J$97</c:f>
              <c:numCache>
                <c:formatCode>mm:ss.000</c:formatCode>
                <c:ptCount val="45"/>
                <c:pt idx="0">
                  <c:v>5.1331018518520539E-5</c:v>
                </c:pt>
                <c:pt idx="1">
                  <c:v>5.5567129629631755E-5</c:v>
                </c:pt>
                <c:pt idx="2">
                  <c:v>6.344907407407601E-5</c:v>
                </c:pt>
                <c:pt idx="3">
                  <c:v>5.0254629629628827E-5</c:v>
                </c:pt>
                <c:pt idx="4">
                  <c:v>3.9479166666665962E-5</c:v>
                </c:pt>
                <c:pt idx="5">
                  <c:v>4.9143518518517809E-5</c:v>
                </c:pt>
                <c:pt idx="6">
                  <c:v>5.2256944444443315E-5</c:v>
                </c:pt>
                <c:pt idx="7">
                  <c:v>5.5763888888888183E-5</c:v>
                </c:pt>
                <c:pt idx="8">
                  <c:v>4.8784722222221764E-5</c:v>
                </c:pt>
                <c:pt idx="9">
                  <c:v>3.7824074074072067E-5</c:v>
                </c:pt>
                <c:pt idx="10">
                  <c:v>2.9652777777776015E-5</c:v>
                </c:pt>
                <c:pt idx="11">
                  <c:v>2.5983796296294784E-5</c:v>
                </c:pt>
                <c:pt idx="12">
                  <c:v>1.4201388888886515E-5</c:v>
                </c:pt>
                <c:pt idx="13">
                  <c:v>3.7962962962986152E-6</c:v>
                </c:pt>
                <c:pt idx="14">
                  <c:v>3.8773148148176645E-6</c:v>
                </c:pt>
                <c:pt idx="15">
                  <c:v>5.3240740740916059E-7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C2-44F0-A4FC-82C3AA189089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Eduardo Dias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4'!$K$53:$K$97</c:f>
              <c:numCache>
                <c:formatCode>mm:ss.000</c:formatCode>
                <c:ptCount val="45"/>
                <c:pt idx="0">
                  <c:v>4.3703703703701943E-5</c:v>
                </c:pt>
                <c:pt idx="1">
                  <c:v>4.2951388888887079E-5</c:v>
                </c:pt>
                <c:pt idx="2">
                  <c:v>3.361111111110926E-5</c:v>
                </c:pt>
                <c:pt idx="3">
                  <c:v>2.0092592592588047E-5</c:v>
                </c:pt>
                <c:pt idx="4">
                  <c:v>2.1643518518514593E-5</c:v>
                </c:pt>
                <c:pt idx="5">
                  <c:v>2.7893518518514772E-5</c:v>
                </c:pt>
                <c:pt idx="6">
                  <c:v>3.0011574074070325E-5</c:v>
                </c:pt>
                <c:pt idx="7">
                  <c:v>2.520833333333021E-5</c:v>
                </c:pt>
                <c:pt idx="8">
                  <c:v>2.3807870370367613E-5</c:v>
                </c:pt>
                <c:pt idx="9">
                  <c:v>1.3796296296293004E-5</c:v>
                </c:pt>
                <c:pt idx="10">
                  <c:v>7.8124999999956701E-6</c:v>
                </c:pt>
                <c:pt idx="11">
                  <c:v>4.1087962962919888E-6</c:v>
                </c:pt>
                <c:pt idx="12">
                  <c:v>3.1249999999944517E-6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3.1249999999979211E-6</c:v>
                </c:pt>
                <c:pt idx="17">
                  <c:v>3.541666666663848E-6</c:v>
                </c:pt>
                <c:pt idx="18">
                  <c:v>4.5138888888855005E-6</c:v>
                </c:pt>
                <c:pt idx="19">
                  <c:v>6.6550925925893539E-6</c:v>
                </c:pt>
                <c:pt idx="20">
                  <c:v>6.4467592592563905E-6</c:v>
                </c:pt>
                <c:pt idx="21">
                  <c:v>7.9282407407406386E-6</c:v>
                </c:pt>
                <c:pt idx="22">
                  <c:v>8.3449074074065654E-6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C2-44F0-A4FC-82C3AA189089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4'!$L$53:$L$97</c:f>
              <c:numCache>
                <c:formatCode>mm:ss.000</c:formatCode>
                <c:ptCount val="45"/>
                <c:pt idx="0">
                  <c:v>5.3321759259256541E-5</c:v>
                </c:pt>
                <c:pt idx="1">
                  <c:v>5.4386574074071284E-5</c:v>
                </c:pt>
                <c:pt idx="2">
                  <c:v>6.3518518518515706E-5</c:v>
                </c:pt>
                <c:pt idx="3">
                  <c:v>5.8958333333327534E-5</c:v>
                </c:pt>
                <c:pt idx="4">
                  <c:v>5.2152777777772497E-5</c:v>
                </c:pt>
                <c:pt idx="5">
                  <c:v>5.4143518518513269E-5</c:v>
                </c:pt>
                <c:pt idx="6">
                  <c:v>5.4571759259254213E-5</c:v>
                </c:pt>
                <c:pt idx="7">
                  <c:v>5.810185185184738E-5</c:v>
                </c:pt>
                <c:pt idx="8">
                  <c:v>5.6655092592588184E-5</c:v>
                </c:pt>
                <c:pt idx="9">
                  <c:v>4.524305555555011E-5</c:v>
                </c:pt>
                <c:pt idx="10">
                  <c:v>4.71296296296244E-5</c:v>
                </c:pt>
                <c:pt idx="11">
                  <c:v>4.4155092592586959E-5</c:v>
                </c:pt>
                <c:pt idx="12">
                  <c:v>3.7743055555549548E-5</c:v>
                </c:pt>
                <c:pt idx="13">
                  <c:v>2.6921296296295721E-5</c:v>
                </c:pt>
                <c:pt idx="14">
                  <c:v>2.5300925925925144E-5</c:v>
                </c:pt>
                <c:pt idx="15">
                  <c:v>1.8287037037035409E-5</c:v>
                </c:pt>
                <c:pt idx="16">
                  <c:v>1.6516203703699148E-5</c:v>
                </c:pt>
                <c:pt idx="17">
                  <c:v>2.3773148148142562E-5</c:v>
                </c:pt>
                <c:pt idx="18">
                  <c:v>2.6307870370365777E-5</c:v>
                </c:pt>
                <c:pt idx="19">
                  <c:v>3.0474537037031985E-5</c:v>
                </c:pt>
                <c:pt idx="20">
                  <c:v>3.369212962962484E-5</c:v>
                </c:pt>
                <c:pt idx="21">
                  <c:v>3.6724537037034766E-5</c:v>
                </c:pt>
                <c:pt idx="22">
                  <c:v>3.8599537037033171E-5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6C2-44F0-A4FC-82C3AA189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Jean Paul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3'!$J$53:$J$97</c:f>
              <c:numCache>
                <c:formatCode>mm:ss.000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3.4143518518412602E-6</c:v>
                </c:pt>
                <c:pt idx="16">
                  <c:v>4.5023148148044118E-6</c:v>
                </c:pt>
                <c:pt idx="17">
                  <c:v>4.3634259259163477E-6</c:v>
                </c:pt>
                <c:pt idx="18">
                  <c:v>2.5694444444352565E-6</c:v>
                </c:pt>
                <c:pt idx="19">
                  <c:v>3.4953703703620442E-6</c:v>
                </c:pt>
                <c:pt idx="20">
                  <c:v>2.7893518518423699E-6</c:v>
                </c:pt>
                <c:pt idx="21">
                  <c:v>2.8240740740648196E-6</c:v>
                </c:pt>
                <c:pt idx="22">
                  <c:v>4.9768518518428229E-6</c:v>
                </c:pt>
                <c:pt idx="23">
                  <c:v>5.9490740740644754E-6</c:v>
                </c:pt>
                <c:pt idx="24">
                  <c:v>9.2824074073988294E-6</c:v>
                </c:pt>
                <c:pt idx="25">
                  <c:v>1.0659722222215728E-5</c:v>
                </c:pt>
                <c:pt idx="26">
                  <c:v>9.675925925919926E-6</c:v>
                </c:pt>
                <c:pt idx="27">
                  <c:v>8.2754629629581966E-6</c:v>
                </c:pt>
                <c:pt idx="28">
                  <c:v>6.1226851851801933E-6</c:v>
                </c:pt>
                <c:pt idx="29">
                  <c:v>5.3587962962932389E-6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DE-44D4-B1E8-5A1BE1D05626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3'!$K$53:$K$97</c:f>
              <c:numCache>
                <c:formatCode>mm:ss.000</c:formatCode>
                <c:ptCount val="45"/>
                <c:pt idx="0">
                  <c:v>4.3564814814817891E-5</c:v>
                </c:pt>
                <c:pt idx="1">
                  <c:v>5.546296296296614E-5</c:v>
                </c:pt>
                <c:pt idx="2">
                  <c:v>6.6550925925929535E-5</c:v>
                </c:pt>
                <c:pt idx="3">
                  <c:v>7.3136574074077892E-5</c:v>
                </c:pt>
                <c:pt idx="4">
                  <c:v>7.6377314814818614E-5</c:v>
                </c:pt>
                <c:pt idx="5">
                  <c:v>7.2175925925929522E-5</c:v>
                </c:pt>
                <c:pt idx="6">
                  <c:v>6.4525462962966747E-5</c:v>
                </c:pt>
                <c:pt idx="7">
                  <c:v>6.2754629629633088E-5</c:v>
                </c:pt>
                <c:pt idx="8">
                  <c:v>5.9085648148151856E-5</c:v>
                </c:pt>
                <c:pt idx="9">
                  <c:v>5.7812500000004041E-5</c:v>
                </c:pt>
                <c:pt idx="10">
                  <c:v>5.929398148148482E-5</c:v>
                </c:pt>
                <c:pt idx="11">
                  <c:v>5.4618055555559486E-5</c:v>
                </c:pt>
                <c:pt idx="12">
                  <c:v>4.821759259259796E-5</c:v>
                </c:pt>
                <c:pt idx="13">
                  <c:v>3.6527777777782891E-5</c:v>
                </c:pt>
                <c:pt idx="14">
                  <c:v>3.3182870370376122E-5</c:v>
                </c:pt>
                <c:pt idx="15">
                  <c:v>3.109953703703261E-5</c:v>
                </c:pt>
                <c:pt idx="16">
                  <c:v>4.3344907407403405E-5</c:v>
                </c:pt>
                <c:pt idx="17">
                  <c:v>4.778935185184921E-5</c:v>
                </c:pt>
                <c:pt idx="18">
                  <c:v>5.0682870370367603E-5</c:v>
                </c:pt>
                <c:pt idx="19">
                  <c:v>5.2812499999997306E-5</c:v>
                </c:pt>
                <c:pt idx="20">
                  <c:v>5.2453703703700394E-5</c:v>
                </c:pt>
                <c:pt idx="21">
                  <c:v>5.4224537037033185E-5</c:v>
                </c:pt>
                <c:pt idx="22">
                  <c:v>5.3680555555553344E-5</c:v>
                </c:pt>
                <c:pt idx="23">
                  <c:v>5.3587962962960145E-5</c:v>
                </c:pt>
                <c:pt idx="24">
                  <c:v>5.5046296296292624E-5</c:v>
                </c:pt>
                <c:pt idx="25">
                  <c:v>5.3912037037036342E-5</c:v>
                </c:pt>
                <c:pt idx="26">
                  <c:v>5.7268518518515527E-5</c:v>
                </c:pt>
                <c:pt idx="27">
                  <c:v>5.7071759259258448E-5</c:v>
                </c:pt>
                <c:pt idx="28">
                  <c:v>5.9768518518518027E-5</c:v>
                </c:pt>
                <c:pt idx="29">
                  <c:v>7.48032407407416E-5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DE-44D4-B1E8-5A1BE1D05626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Renato Amaral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3'!$L$53:$L$97</c:f>
              <c:numCache>
                <c:formatCode>mm:ss.000</c:formatCode>
                <c:ptCount val="45"/>
                <c:pt idx="0">
                  <c:v>7.800925925918376E-6</c:v>
                </c:pt>
                <c:pt idx="1">
                  <c:v>1.100694444443719E-5</c:v>
                </c:pt>
                <c:pt idx="2">
                  <c:v>1.1134259259251971E-5</c:v>
                </c:pt>
                <c:pt idx="3">
                  <c:v>1.0868055555548258E-5</c:v>
                </c:pt>
                <c:pt idx="4">
                  <c:v>9.9421296296223378E-6</c:v>
                </c:pt>
                <c:pt idx="5">
                  <c:v>5.9490740740662101E-6</c:v>
                </c:pt>
                <c:pt idx="6">
                  <c:v>6.8634259259179806E-6</c:v>
                </c:pt>
                <c:pt idx="7">
                  <c:v>5.8680555555471609E-6</c:v>
                </c:pt>
                <c:pt idx="8">
                  <c:v>4.5254629629544463E-6</c:v>
                </c:pt>
                <c:pt idx="9">
                  <c:v>2.3611111111031605E-6</c:v>
                </c:pt>
                <c:pt idx="10">
                  <c:v>2.1643518518434796E-6</c:v>
                </c:pt>
                <c:pt idx="11">
                  <c:v>3.113425925918567E-6</c:v>
                </c:pt>
                <c:pt idx="12">
                  <c:v>3.8078703703640915E-6</c:v>
                </c:pt>
                <c:pt idx="13">
                  <c:v>2.9513888888822032E-6</c:v>
                </c:pt>
                <c:pt idx="14">
                  <c:v>8.6458333333275239E-6</c:v>
                </c:pt>
                <c:pt idx="15">
                  <c:v>1.3055555555538736E-5</c:v>
                </c:pt>
                <c:pt idx="16">
                  <c:v>1.516203703702014E-5</c:v>
                </c:pt>
                <c:pt idx="17">
                  <c:v>1.9097222222206819E-5</c:v>
                </c:pt>
                <c:pt idx="18">
                  <c:v>2.4710648148133091E-5</c:v>
                </c:pt>
                <c:pt idx="19">
                  <c:v>3.0405092592576677E-5</c:v>
                </c:pt>
                <c:pt idx="20">
                  <c:v>3.1238425925910265E-5</c:v>
                </c:pt>
                <c:pt idx="21">
                  <c:v>3.4733796296280983E-5</c:v>
                </c:pt>
                <c:pt idx="22">
                  <c:v>3.9965277777765512E-5</c:v>
                </c:pt>
                <c:pt idx="23">
                  <c:v>4.6203703703690674E-5</c:v>
                </c:pt>
                <c:pt idx="24">
                  <c:v>5.0393518518505181E-5</c:v>
                </c:pt>
                <c:pt idx="25">
                  <c:v>5.6631944444433813E-5</c:v>
                </c:pt>
                <c:pt idx="26">
                  <c:v>5.9675925925914419E-5</c:v>
                </c:pt>
                <c:pt idx="27">
                  <c:v>6.3865740740732396E-5</c:v>
                </c:pt>
                <c:pt idx="28">
                  <c:v>6.210648148147549E-5</c:v>
                </c:pt>
                <c:pt idx="29">
                  <c:v>7.8935185185181889E-5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1DE-44D4-B1E8-5A1BE1D05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Gui Figueiredo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2'!$J$53:$J$97</c:f>
              <c:numCache>
                <c:formatCode>mm:ss.000</c:formatCode>
                <c:ptCount val="45"/>
                <c:pt idx="0">
                  <c:v>7.0949074074081559E-5</c:v>
                </c:pt>
                <c:pt idx="1">
                  <c:v>7.2592592592600003E-5</c:v>
                </c:pt>
                <c:pt idx="2">
                  <c:v>7.5254629629636915E-5</c:v>
                </c:pt>
                <c:pt idx="3">
                  <c:v>8.8877314814822007E-5</c:v>
                </c:pt>
                <c:pt idx="4">
                  <c:v>9.0277777777785038E-5</c:v>
                </c:pt>
                <c:pt idx="5">
                  <c:v>8.7743055555562256E-5</c:v>
                </c:pt>
                <c:pt idx="6">
                  <c:v>8.7511574074080993E-5</c:v>
                </c:pt>
                <c:pt idx="7">
                  <c:v>9.7546296296303035E-5</c:v>
                </c:pt>
                <c:pt idx="8">
                  <c:v>9.884259259259915E-5</c:v>
                </c:pt>
                <c:pt idx="9">
                  <c:v>1.0150462962963628E-4</c:v>
                </c:pt>
                <c:pt idx="10">
                  <c:v>1.0664351851852674E-4</c:v>
                </c:pt>
                <c:pt idx="11">
                  <c:v>1.0634259259260058E-4</c:v>
                </c:pt>
                <c:pt idx="12">
                  <c:v>1.1134259259260038E-4</c:v>
                </c:pt>
                <c:pt idx="13">
                  <c:v>1.0959490740741415E-4</c:v>
                </c:pt>
                <c:pt idx="14">
                  <c:v>1.0978009259259881E-4</c:v>
                </c:pt>
                <c:pt idx="15">
                  <c:v>1.1516203703704209E-4</c:v>
                </c:pt>
                <c:pt idx="16">
                  <c:v>1.1483796296296762E-4</c:v>
                </c:pt>
                <c:pt idx="17">
                  <c:v>1.1675925925926436E-4</c:v>
                </c:pt>
                <c:pt idx="18">
                  <c:v>1.1797453703704143E-4</c:v>
                </c:pt>
                <c:pt idx="19">
                  <c:v>1.1568287037037536E-4</c:v>
                </c:pt>
                <c:pt idx="20">
                  <c:v>1.1562500000000461E-4</c:v>
                </c:pt>
                <c:pt idx="21">
                  <c:v>1.1282407407407768E-4</c:v>
                </c:pt>
                <c:pt idx="22">
                  <c:v>1.2606481481481843E-4</c:v>
                </c:pt>
                <c:pt idx="23">
                  <c:v>1.1311342592592796E-4</c:v>
                </c:pt>
                <c:pt idx="24">
                  <c:v>1.0939814814815013E-4</c:v>
                </c:pt>
                <c:pt idx="25">
                  <c:v>1.1027777777777859E-4</c:v>
                </c:pt>
                <c:pt idx="26">
                  <c:v>1.0868055555555631E-4</c:v>
                </c:pt>
                <c:pt idx="27">
                  <c:v>1.0688657407407348E-4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236-41C2-9827-EA1EC8FF2D53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Phelipe Gabriel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2'!$K$53:$K$97</c:f>
              <c:numCache>
                <c:formatCode>mm:ss.000</c:formatCode>
                <c:ptCount val="45"/>
                <c:pt idx="0">
                  <c:v>5.3680555555552043E-5</c:v>
                </c:pt>
                <c:pt idx="1">
                  <c:v>5.4108796296292771E-5</c:v>
                </c:pt>
                <c:pt idx="2">
                  <c:v>6.6643518518514928E-5</c:v>
                </c:pt>
                <c:pt idx="3">
                  <c:v>6.5949074074070271E-5</c:v>
                </c:pt>
                <c:pt idx="4">
                  <c:v>6.8761574074070481E-5</c:v>
                </c:pt>
                <c:pt idx="5">
                  <c:v>7.2118055555551834E-5</c:v>
                </c:pt>
                <c:pt idx="6">
                  <c:v>8.0636574074070648E-5</c:v>
                </c:pt>
                <c:pt idx="7">
                  <c:v>9.3865740740737245E-5</c:v>
                </c:pt>
                <c:pt idx="8">
                  <c:v>1.0070601851851473E-4</c:v>
                </c:pt>
                <c:pt idx="9">
                  <c:v>1.0329861111110783E-4</c:v>
                </c:pt>
                <c:pt idx="10">
                  <c:v>1.1069444444444104E-4</c:v>
                </c:pt>
                <c:pt idx="11">
                  <c:v>1.0857638888888549E-4</c:v>
                </c:pt>
                <c:pt idx="12">
                  <c:v>1.0843749999999569E-4</c:v>
                </c:pt>
                <c:pt idx="13">
                  <c:v>1.0804398148147633E-4</c:v>
                </c:pt>
                <c:pt idx="14">
                  <c:v>1.1158564814814365E-4</c:v>
                </c:pt>
                <c:pt idx="15">
                  <c:v>1.1776620370369806E-4</c:v>
                </c:pt>
                <c:pt idx="16">
                  <c:v>1.1223379629629084E-4</c:v>
                </c:pt>
                <c:pt idx="17">
                  <c:v>1.1374999999999406E-4</c:v>
                </c:pt>
                <c:pt idx="18">
                  <c:v>1.1546296296295611E-4</c:v>
                </c:pt>
                <c:pt idx="19">
                  <c:v>1.1052083333332706E-4</c:v>
                </c:pt>
                <c:pt idx="20">
                  <c:v>1.1719907407406818E-4</c:v>
                </c:pt>
                <c:pt idx="21">
                  <c:v>1.1515046296295753E-4</c:v>
                </c:pt>
                <c:pt idx="22">
                  <c:v>1.182175925925899E-4</c:v>
                </c:pt>
                <c:pt idx="23">
                  <c:v>1.0556712962962733E-4</c:v>
                </c:pt>
                <c:pt idx="24">
                  <c:v>1.0832175925925766E-4</c:v>
                </c:pt>
                <c:pt idx="25">
                  <c:v>1.1195601851851644E-4</c:v>
                </c:pt>
                <c:pt idx="26">
                  <c:v>1.1234953703703407E-4</c:v>
                </c:pt>
                <c:pt idx="27">
                  <c:v>1.1212962962962522E-4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236-41C2-9827-EA1EC8FF2D53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Marcelo Campos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2'!$L$53:$L$97</c:f>
              <c:numCache>
                <c:formatCode>mm:ss.000</c:formatCode>
                <c:ptCount val="45"/>
                <c:pt idx="0">
                  <c:v>1.6340277777777978E-4</c:v>
                </c:pt>
                <c:pt idx="1">
                  <c:v>1.6670138888889093E-4</c:v>
                </c:pt>
                <c:pt idx="2">
                  <c:v>1.6591435185185372E-4</c:v>
                </c:pt>
                <c:pt idx="3">
                  <c:v>1.6179398148148325E-4</c:v>
                </c:pt>
                <c:pt idx="4">
                  <c:v>1.5434027777777972E-4</c:v>
                </c:pt>
                <c:pt idx="5">
                  <c:v>1.5289351851852009E-4</c:v>
                </c:pt>
                <c:pt idx="6">
                  <c:v>1.5209490740740895E-4</c:v>
                </c:pt>
                <c:pt idx="7">
                  <c:v>1.6579861111111222E-4</c:v>
                </c:pt>
                <c:pt idx="8">
                  <c:v>1.767013888888903E-4</c:v>
                </c:pt>
                <c:pt idx="9">
                  <c:v>1.8914351851852078E-4</c:v>
                </c:pt>
                <c:pt idx="10">
                  <c:v>2.0013888888889206E-4</c:v>
                </c:pt>
                <c:pt idx="11">
                  <c:v>2.0341435185185393E-4</c:v>
                </c:pt>
                <c:pt idx="12">
                  <c:v>2.3531250000000288E-4</c:v>
                </c:pt>
                <c:pt idx="13">
                  <c:v>2.3109953703704007E-4</c:v>
                </c:pt>
                <c:pt idx="14">
                  <c:v>2.3137731481481794E-4</c:v>
                </c:pt>
                <c:pt idx="15">
                  <c:v>2.3796296296296586E-4</c:v>
                </c:pt>
                <c:pt idx="16">
                  <c:v>2.4241898148148408E-4</c:v>
                </c:pt>
                <c:pt idx="17">
                  <c:v>2.4201388888889057E-4</c:v>
                </c:pt>
                <c:pt idx="18">
                  <c:v>2.4408564814814952E-4</c:v>
                </c:pt>
                <c:pt idx="19">
                  <c:v>2.4972222222222409E-4</c:v>
                </c:pt>
                <c:pt idx="20">
                  <c:v>2.5380787037037125E-4</c:v>
                </c:pt>
                <c:pt idx="21">
                  <c:v>2.5355324074073995E-4</c:v>
                </c:pt>
                <c:pt idx="22">
                  <c:v>2.5858796296296394E-4</c:v>
                </c:pt>
                <c:pt idx="23">
                  <c:v>2.4793981481481542E-4</c:v>
                </c:pt>
                <c:pt idx="24">
                  <c:v>2.4589120370370476E-4</c:v>
                </c:pt>
                <c:pt idx="25">
                  <c:v>2.504745370370369E-4</c:v>
                </c:pt>
                <c:pt idx="26">
                  <c:v>2.4594907407407204E-4</c:v>
                </c:pt>
                <c:pt idx="27">
                  <c:v>2.4887731481481115E-4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236-41C2-9827-EA1EC8FF2D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1'!$J$53:$J$97</c:f>
              <c:numCache>
                <c:formatCode>mm:ss.000</c:formatCode>
                <c:ptCount val="45"/>
                <c:pt idx="0">
                  <c:v>4.1087962962962172E-6</c:v>
                </c:pt>
                <c:pt idx="1">
                  <c:v>7.1180555555553499E-6</c:v>
                </c:pt>
                <c:pt idx="2">
                  <c:v>1.2835648148148103E-5</c:v>
                </c:pt>
                <c:pt idx="3">
                  <c:v>1.4722222222222393E-5</c:v>
                </c:pt>
                <c:pt idx="4">
                  <c:v>1.7418981481481972E-5</c:v>
                </c:pt>
                <c:pt idx="5">
                  <c:v>2.9050925925926292E-5</c:v>
                </c:pt>
                <c:pt idx="6">
                  <c:v>3.7476851851851907E-5</c:v>
                </c:pt>
                <c:pt idx="7">
                  <c:v>4.2025462962962459E-5</c:v>
                </c:pt>
                <c:pt idx="8">
                  <c:v>4.7974537037036476E-5</c:v>
                </c:pt>
                <c:pt idx="9">
                  <c:v>5.1759259259258339E-5</c:v>
                </c:pt>
                <c:pt idx="10">
                  <c:v>5.6412037037035373E-5</c:v>
                </c:pt>
                <c:pt idx="11">
                  <c:v>6.1423611111109319E-5</c:v>
                </c:pt>
                <c:pt idx="12">
                  <c:v>6.4791666666664388E-5</c:v>
                </c:pt>
                <c:pt idx="13">
                  <c:v>7.1064814814813734E-5</c:v>
                </c:pt>
                <c:pt idx="14">
                  <c:v>7.5833333333332267E-5</c:v>
                </c:pt>
                <c:pt idx="15">
                  <c:v>9.2164351851850221E-5</c:v>
                </c:pt>
                <c:pt idx="16">
                  <c:v>1.0048611111111022E-4</c:v>
                </c:pt>
                <c:pt idx="17">
                  <c:v>1.0898148148148074E-4</c:v>
                </c:pt>
                <c:pt idx="18">
                  <c:v>1.1452546296296211E-4</c:v>
                </c:pt>
                <c:pt idx="19">
                  <c:v>1.2402777777777846E-4</c:v>
                </c:pt>
                <c:pt idx="20">
                  <c:v>1.2946759259259422E-4</c:v>
                </c:pt>
                <c:pt idx="21">
                  <c:v>1.3909722222222101E-4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59-4A5F-9DD2-94BCCCA98719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Marcelo Campos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1'!$K$53:$K$97</c:f>
              <c:numCache>
                <c:formatCode>mm:ss.000</c:formatCode>
                <c:ptCount val="45"/>
                <c:pt idx="0">
                  <c:v>1.3993055555561792E-5</c:v>
                </c:pt>
                <c:pt idx="1">
                  <c:v>1.4930555555561862E-5</c:v>
                </c:pt>
                <c:pt idx="2">
                  <c:v>1.4942129629636012E-5</c:v>
                </c:pt>
                <c:pt idx="3">
                  <c:v>1.6388888888895208E-5</c:v>
                </c:pt>
                <c:pt idx="4">
                  <c:v>1.9212962962969135E-5</c:v>
                </c:pt>
                <c:pt idx="5">
                  <c:v>2.8414351851857589E-5</c:v>
                </c:pt>
                <c:pt idx="6">
                  <c:v>3.5219907407412626E-5</c:v>
                </c:pt>
                <c:pt idx="7">
                  <c:v>3.9062500000004372E-5</c:v>
                </c:pt>
                <c:pt idx="8">
                  <c:v>4.6666666666670548E-5</c:v>
                </c:pt>
                <c:pt idx="9">
                  <c:v>5.0439814814819128E-5</c:v>
                </c:pt>
                <c:pt idx="10">
                  <c:v>5.5254629629634261E-5</c:v>
                </c:pt>
                <c:pt idx="11">
                  <c:v>5.9745370370374931E-5</c:v>
                </c:pt>
                <c:pt idx="12">
                  <c:v>6.2847222222226287E-5</c:v>
                </c:pt>
                <c:pt idx="13">
                  <c:v>7.2951388888893229E-5</c:v>
                </c:pt>
                <c:pt idx="14">
                  <c:v>7.7928240740744725E-5</c:v>
                </c:pt>
                <c:pt idx="15">
                  <c:v>1.0334490740741137E-4</c:v>
                </c:pt>
                <c:pt idx="16">
                  <c:v>1.0751157407407758E-4</c:v>
                </c:pt>
                <c:pt idx="17">
                  <c:v>1.1060185185185478E-4</c:v>
                </c:pt>
                <c:pt idx="18">
                  <c:v>1.1656250000000208E-4</c:v>
                </c:pt>
                <c:pt idx="19">
                  <c:v>1.2473379629629813E-4</c:v>
                </c:pt>
                <c:pt idx="20">
                  <c:v>1.3361111111111212E-4</c:v>
                </c:pt>
                <c:pt idx="21">
                  <c:v>1.4219907407407237E-4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59-4A5F-9DD2-94BCCCA98719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Phelipe Gabriel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1'!$L$53:$L$97</c:f>
              <c:numCache>
                <c:formatCode>mm:ss.000</c:formatCode>
                <c:ptCount val="45"/>
                <c:pt idx="0">
                  <c:v>1.1064814814816396E-5</c:v>
                </c:pt>
                <c:pt idx="1">
                  <c:v>1.0219907407409091E-5</c:v>
                </c:pt>
                <c:pt idx="2">
                  <c:v>5.5543981481483238E-5</c:v>
                </c:pt>
                <c:pt idx="3">
                  <c:v>6.3009259259260916E-5</c:v>
                </c:pt>
                <c:pt idx="4">
                  <c:v>6.702546296296491E-5</c:v>
                </c:pt>
                <c:pt idx="5">
                  <c:v>8.3877314814817007E-5</c:v>
                </c:pt>
                <c:pt idx="6">
                  <c:v>1.0879629629629781E-4</c:v>
                </c:pt>
                <c:pt idx="7">
                  <c:v>1.1508101851851957E-4</c:v>
                </c:pt>
                <c:pt idx="8">
                  <c:v>1.1979166666666735E-4</c:v>
                </c:pt>
                <c:pt idx="9">
                  <c:v>1.2726851851851961E-4</c:v>
                </c:pt>
                <c:pt idx="10">
                  <c:v>1.3667824074074103E-4</c:v>
                </c:pt>
                <c:pt idx="11">
                  <c:v>1.4028935185185151E-4</c:v>
                </c:pt>
                <c:pt idx="12">
                  <c:v>1.4364583333333243E-4</c:v>
                </c:pt>
                <c:pt idx="13">
                  <c:v>1.470601851851841E-4</c:v>
                </c:pt>
                <c:pt idx="14">
                  <c:v>1.5988425925925719E-4</c:v>
                </c:pt>
                <c:pt idx="15">
                  <c:v>1.6537037037036781E-4</c:v>
                </c:pt>
                <c:pt idx="16">
                  <c:v>1.6781249999999782E-4</c:v>
                </c:pt>
                <c:pt idx="17">
                  <c:v>1.7244212962962656E-4</c:v>
                </c:pt>
                <c:pt idx="18">
                  <c:v>1.8677083333333046E-4</c:v>
                </c:pt>
                <c:pt idx="19">
                  <c:v>1.9337962962962668E-4</c:v>
                </c:pt>
                <c:pt idx="20">
                  <c:v>2.0481481481481392E-4</c:v>
                </c:pt>
                <c:pt idx="21">
                  <c:v>2.1337962962962587E-4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59-4A5F-9DD2-94BCCCA98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3683A1B-DF3F-48BC-A05E-9A7B0EB2EC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48AE23B-814E-42A9-947F-57D465196E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1DF54DB-EA5E-42E0-8A1E-478FCA8E2F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F807B0B-A5A6-404F-AAFC-3EE671503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AA8CE-7A81-4534-98FA-0DDB2752EFC9}">
  <dimension ref="A1:AU1178"/>
  <sheetViews>
    <sheetView showGridLines="0" tabSelected="1" zoomScale="85" zoomScaleNormal="85" workbookViewId="0">
      <selection activeCell="A5" sqref="A5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Fernando Mota</v>
      </c>
      <c r="J1" s="7" t="str">
        <f>K52</f>
        <v>Eduardo Dias</v>
      </c>
      <c r="K1" s="7" t="str">
        <f>L52</f>
        <v>Gui Figueiredo</v>
      </c>
    </row>
    <row r="2" spans="1:13" x14ac:dyDescent="0.25">
      <c r="A2" s="9">
        <v>1</v>
      </c>
      <c r="B2" s="10" t="s">
        <v>29</v>
      </c>
      <c r="C2" s="11"/>
      <c r="D2" s="11"/>
      <c r="E2" s="11"/>
      <c r="F2" s="11"/>
      <c r="G2" s="11"/>
      <c r="H2" s="6" t="s">
        <v>3</v>
      </c>
      <c r="I2" s="12">
        <f>AVERAGE(J53:J97)</f>
        <v>3.6368634259259312E-5</v>
      </c>
      <c r="J2" s="12">
        <f>AVERAGE(K53:K97)</f>
        <v>1.691608796295996E-5</v>
      </c>
      <c r="K2" s="12">
        <f>AVERAGE(L53:L97)</f>
        <v>4.1594706119158528E-5</v>
      </c>
    </row>
    <row r="3" spans="1:13" x14ac:dyDescent="0.25">
      <c r="A3" s="9">
        <v>2</v>
      </c>
      <c r="B3" s="13" t="s">
        <v>18</v>
      </c>
      <c r="C3" s="11"/>
      <c r="D3" s="11"/>
      <c r="E3" s="11"/>
      <c r="F3" s="11"/>
      <c r="G3" s="11"/>
      <c r="H3" s="6" t="s">
        <v>4</v>
      </c>
      <c r="I3" s="12">
        <f>LARGE(J53:J97,2)</f>
        <v>5.5763888888888183E-5</v>
      </c>
      <c r="J3" s="12">
        <f>LARGE(K53:K97,2)</f>
        <v>4.2951388888887079E-5</v>
      </c>
      <c r="K3" s="12">
        <f>LARGE(L53:L97,2)</f>
        <v>5.8958333333327534E-5</v>
      </c>
      <c r="L3" s="12">
        <f>LARGE(I3:K3,1)</f>
        <v>5.8958333333327534E-5</v>
      </c>
      <c r="M3" s="14">
        <f>L3</f>
        <v>5.8958333333327534E-5</v>
      </c>
    </row>
    <row r="4" spans="1:13" x14ac:dyDescent="0.25">
      <c r="A4" s="9">
        <v>3</v>
      </c>
      <c r="B4" s="13" t="s">
        <v>12</v>
      </c>
      <c r="C4" s="11"/>
      <c r="D4" s="11"/>
      <c r="E4" s="11"/>
      <c r="F4" s="11"/>
      <c r="G4" s="11"/>
      <c r="H4" s="6" t="s">
        <v>5</v>
      </c>
      <c r="I4" s="12">
        <f>SMALL(J53:J97,1)</f>
        <v>5.3240740740916059E-7</v>
      </c>
      <c r="J4" s="12">
        <f>SMALL(K53:K97,1)</f>
        <v>3.1249999999944517E-6</v>
      </c>
      <c r="K4" s="12">
        <f>SMALL(L53:L97,1)</f>
        <v>1.6516203703699148E-5</v>
      </c>
      <c r="L4" s="12">
        <f>SMALL(I4:K4,1)</f>
        <v>5.3240740740916059E-7</v>
      </c>
      <c r="M4" s="14">
        <f>L4</f>
        <v>5.3240740740916059E-7</v>
      </c>
    </row>
    <row r="5" spans="1:13" x14ac:dyDescent="0.25">
      <c r="A5" s="9"/>
      <c r="B5" s="13" t="s">
        <v>25</v>
      </c>
      <c r="C5" s="11"/>
      <c r="D5" s="11"/>
      <c r="E5" s="11"/>
      <c r="F5" s="11"/>
      <c r="G5" s="11"/>
      <c r="H5" s="15" t="s">
        <v>6</v>
      </c>
      <c r="I5" s="12">
        <f>_xlfn.STDEV.S(J53:J97)</f>
        <v>2.0851224956244514E-5</v>
      </c>
      <c r="J5" s="12">
        <f>_xlfn.STDEV.S(K53:K97)</f>
        <v>1.3482315912656712E-5</v>
      </c>
      <c r="K5" s="12">
        <f>_xlfn.STDEV.S(L53:L97)</f>
        <v>1.4315218617324284E-5</v>
      </c>
    </row>
    <row r="6" spans="1:13" x14ac:dyDescent="0.25">
      <c r="A6" s="9"/>
      <c r="B6" s="13" t="s">
        <v>19</v>
      </c>
      <c r="C6" s="11"/>
      <c r="D6" s="11"/>
      <c r="E6" s="11"/>
      <c r="F6" s="11"/>
      <c r="G6" s="11"/>
      <c r="H6" s="6" t="s">
        <v>7</v>
      </c>
      <c r="I6" s="12">
        <f>SUM(J53:J97,1)</f>
        <v>1.0005818981481482</v>
      </c>
      <c r="J6" s="12">
        <f>SUM(K53:K97,1)</f>
        <v>1.0003383217592592</v>
      </c>
      <c r="K6" s="12">
        <f>SUM(L53:L97,1)</f>
        <v>1.0009566782407406</v>
      </c>
    </row>
    <row r="7" spans="1:13" x14ac:dyDescent="0.25">
      <c r="A7" s="9"/>
      <c r="B7" s="13" t="s">
        <v>22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10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13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17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9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11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20</v>
      </c>
      <c r="C13" s="11"/>
      <c r="D13" s="11"/>
      <c r="E13" s="11"/>
      <c r="F13" s="11"/>
      <c r="G13" s="11"/>
      <c r="I13" s="11"/>
      <c r="J13" s="11"/>
      <c r="K13" s="17">
        <f>SMALL(I4:K4,1)-L13</f>
        <v>5.3240740740916059E-7</v>
      </c>
    </row>
    <row r="14" spans="1:13" x14ac:dyDescent="0.25">
      <c r="A14" s="9"/>
      <c r="B14" s="13" t="s">
        <v>26</v>
      </c>
      <c r="C14" s="11"/>
      <c r="D14" s="11"/>
      <c r="E14" s="11"/>
      <c r="F14" s="11"/>
      <c r="G14" s="11"/>
      <c r="I14" s="11"/>
      <c r="J14" s="11"/>
      <c r="K14" s="17">
        <f>LARGE(I3:K3,1)+L13</f>
        <v>5.8958333333327534E-5</v>
      </c>
    </row>
    <row r="15" spans="1:13" x14ac:dyDescent="0.25">
      <c r="A15" s="9"/>
      <c r="B15" s="13" t="s">
        <v>15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21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30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 t="s">
        <v>14</v>
      </c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4'!$B$106:$AT$106,0)</f>
        <v>1</v>
      </c>
      <c r="K50" s="18">
        <f>MATCH(K52,'ETAPA 4'!$B$106:$AT$106,0)</f>
        <v>2</v>
      </c>
      <c r="L50" s="18">
        <f>MATCH(L52,'ETAPA 4'!$B$106:$AT$106,0)</f>
        <v>3</v>
      </c>
    </row>
    <row r="51" spans="1:12" x14ac:dyDescent="0.25">
      <c r="A51"/>
      <c r="B51"/>
      <c r="C51"/>
      <c r="D51"/>
      <c r="E51"/>
      <c r="F51"/>
      <c r="I51" s="11"/>
      <c r="J51" s="24">
        <f>COUNTA('ETAPA 4'!$B$107:$B$147)</f>
        <v>23</v>
      </c>
      <c r="K51" s="24">
        <f>COUNTA('ETAPA 4'!$B$107:$B$147)</f>
        <v>23</v>
      </c>
      <c r="L51" s="24">
        <f>COUNTA('ETAPA 4'!$B$107:$B$147)</f>
        <v>23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Fernando Mota</v>
      </c>
      <c r="K52" s="25" t="str">
        <f>VLOOKUP(2,$A$2:$B$47,2,FALSE)</f>
        <v>Eduardo Dias</v>
      </c>
      <c r="L52" s="25" t="str">
        <f>VLOOKUP(3,$A$2:$B$47,2,FALSE)</f>
        <v>Gui Figueiredo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4'!$B$106:$AT$171,$I53+1,J$50)=0,"",INDEX('ETAPA 4'!$B$106:$AT$171,$I53+1,J$50))</f>
        <v>5.1331018518520539E-5</v>
      </c>
      <c r="K53" s="27" cm="1">
        <f t="array" ref="K53">IF(INDEX('ETAPA 4'!$B$106:$AT$171,$I53+1,K$50)=0,"",INDEX('ETAPA 4'!$B$106:$AT$171,$I53+1,K$50))</f>
        <v>4.3703703703701943E-5</v>
      </c>
      <c r="L53" s="27" cm="1">
        <f t="array" ref="L53">IF(INDEX('ETAPA 4'!$B$106:$AT$171,$I53+1,L$50)=0,"",INDEX('ETAPA 4'!$B$106:$AT$171,$I53+1,L$50))</f>
        <v>5.3321759259256541E-5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4'!$B$106:$AT$171,$I54+1,J$50)=0,"",INDEX('ETAPA 4'!$B$106:$AT$171,$I54+1,J$50))</f>
        <v>5.5567129629631755E-5</v>
      </c>
      <c r="K54" s="27" cm="1">
        <f t="array" ref="K54">IF(INDEX('ETAPA 4'!$B$106:$AT$171,$I54+1,K$50)=0,"",INDEX('ETAPA 4'!$B$106:$AT$171,$I54+1,K$50))</f>
        <v>4.2951388888887079E-5</v>
      </c>
      <c r="L54" s="27" cm="1">
        <f t="array" ref="L54">IF(INDEX('ETAPA 4'!$B$106:$AT$171,$I54+1,L$50)=0,"",INDEX('ETAPA 4'!$B$106:$AT$171,$I54+1,L$50))</f>
        <v>5.4386574074071284E-5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4'!$B$106:$AT$171,$I55+1,J$50)=0,"",INDEX('ETAPA 4'!$B$106:$AT$171,$I55+1,J$50))</f>
        <v>6.344907407407601E-5</v>
      </c>
      <c r="K55" s="27" cm="1">
        <f t="array" ref="K55">IF(INDEX('ETAPA 4'!$B$106:$AT$171,$I55+1,K$50)=0,"",INDEX('ETAPA 4'!$B$106:$AT$171,$I55+1,K$50))</f>
        <v>3.361111111110926E-5</v>
      </c>
      <c r="L55" s="27" cm="1">
        <f t="array" ref="L55">IF(INDEX('ETAPA 4'!$B$106:$AT$171,$I55+1,L$50)=0,"",INDEX('ETAPA 4'!$B$106:$AT$171,$I55+1,L$50))</f>
        <v>6.3518518518515706E-5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4'!$B$106:$AT$171,$I56+1,J$50)=0,"",INDEX('ETAPA 4'!$B$106:$AT$171,$I56+1,J$50))</f>
        <v>5.0254629629628827E-5</v>
      </c>
      <c r="K56" s="27" cm="1">
        <f t="array" ref="K56">IF(INDEX('ETAPA 4'!$B$106:$AT$171,$I56+1,K$50)=0,"",INDEX('ETAPA 4'!$B$106:$AT$171,$I56+1,K$50))</f>
        <v>2.0092592592588047E-5</v>
      </c>
      <c r="L56" s="27" cm="1">
        <f t="array" ref="L56">IF(INDEX('ETAPA 4'!$B$106:$AT$171,$I56+1,L$50)=0,"",INDEX('ETAPA 4'!$B$106:$AT$171,$I56+1,L$50))</f>
        <v>5.8958333333327534E-5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4'!$B$106:$AT$171,$I57+1,J$50)=0,"",INDEX('ETAPA 4'!$B$106:$AT$171,$I57+1,J$50))</f>
        <v>3.9479166666665962E-5</v>
      </c>
      <c r="K57" s="27" cm="1">
        <f t="array" ref="K57">IF(INDEX('ETAPA 4'!$B$106:$AT$171,$I57+1,K$50)=0,"",INDEX('ETAPA 4'!$B$106:$AT$171,$I57+1,K$50))</f>
        <v>2.1643518518514593E-5</v>
      </c>
      <c r="L57" s="27" cm="1">
        <f t="array" ref="L57">IF(INDEX('ETAPA 4'!$B$106:$AT$171,$I57+1,L$50)=0,"",INDEX('ETAPA 4'!$B$106:$AT$171,$I57+1,L$50))</f>
        <v>5.2152777777772497E-5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4'!$B$106:$AT$171,$I58+1,J$50)=0,"",INDEX('ETAPA 4'!$B$106:$AT$171,$I58+1,J$50))</f>
        <v>4.9143518518517809E-5</v>
      </c>
      <c r="K58" s="27" cm="1">
        <f t="array" ref="K58">IF(INDEX('ETAPA 4'!$B$106:$AT$171,$I58+1,K$50)=0,"",INDEX('ETAPA 4'!$B$106:$AT$171,$I58+1,K$50))</f>
        <v>2.7893518518514772E-5</v>
      </c>
      <c r="L58" s="27" cm="1">
        <f t="array" ref="L58">IF(INDEX('ETAPA 4'!$B$106:$AT$171,$I58+1,L$50)=0,"",INDEX('ETAPA 4'!$B$106:$AT$171,$I58+1,L$50))</f>
        <v>5.4143518518513269E-5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4'!$B$106:$AT$171,$I59+1,J$50)=0,"",INDEX('ETAPA 4'!$B$106:$AT$171,$I59+1,J$50))</f>
        <v>5.2256944444443315E-5</v>
      </c>
      <c r="K59" s="27" cm="1">
        <f t="array" ref="K59">IF(INDEX('ETAPA 4'!$B$106:$AT$171,$I59+1,K$50)=0,"",INDEX('ETAPA 4'!$B$106:$AT$171,$I59+1,K$50))</f>
        <v>3.0011574074070325E-5</v>
      </c>
      <c r="L59" s="27" cm="1">
        <f t="array" ref="L59">IF(INDEX('ETAPA 4'!$B$106:$AT$171,$I59+1,L$50)=0,"",INDEX('ETAPA 4'!$B$106:$AT$171,$I59+1,L$50))</f>
        <v>5.4571759259254213E-5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4'!$B$106:$AT$171,$I60+1,J$50)=0,"",INDEX('ETAPA 4'!$B$106:$AT$171,$I60+1,J$50))</f>
        <v>5.5763888888888183E-5</v>
      </c>
      <c r="K60" s="27" cm="1">
        <f t="array" ref="K60">IF(INDEX('ETAPA 4'!$B$106:$AT$171,$I60+1,K$50)=0,"",INDEX('ETAPA 4'!$B$106:$AT$171,$I60+1,K$50))</f>
        <v>2.520833333333021E-5</v>
      </c>
      <c r="L60" s="27" cm="1">
        <f t="array" ref="L60">IF(INDEX('ETAPA 4'!$B$106:$AT$171,$I60+1,L$50)=0,"",INDEX('ETAPA 4'!$B$106:$AT$171,$I60+1,L$50))</f>
        <v>5.810185185184738E-5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4'!$B$106:$AT$171,$I61+1,J$50)=0,"",INDEX('ETAPA 4'!$B$106:$AT$171,$I61+1,J$50))</f>
        <v>4.8784722222221764E-5</v>
      </c>
      <c r="K61" s="27" cm="1">
        <f t="array" ref="K61">IF(INDEX('ETAPA 4'!$B$106:$AT$171,$I61+1,K$50)=0,"",INDEX('ETAPA 4'!$B$106:$AT$171,$I61+1,K$50))</f>
        <v>2.3807870370367613E-5</v>
      </c>
      <c r="L61" s="27" cm="1">
        <f t="array" ref="L61">IF(INDEX('ETAPA 4'!$B$106:$AT$171,$I61+1,L$50)=0,"",INDEX('ETAPA 4'!$B$106:$AT$171,$I61+1,L$50))</f>
        <v>5.6655092592588184E-5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4'!$B$106:$AT$171,$I62+1,J$50)=0,"",INDEX('ETAPA 4'!$B$106:$AT$171,$I62+1,J$50))</f>
        <v>3.7824074074072067E-5</v>
      </c>
      <c r="K62" s="27" cm="1">
        <f t="array" ref="K62">IF(INDEX('ETAPA 4'!$B$106:$AT$171,$I62+1,K$50)=0,"",INDEX('ETAPA 4'!$B$106:$AT$171,$I62+1,K$50))</f>
        <v>1.3796296296293004E-5</v>
      </c>
      <c r="L62" s="27" cm="1">
        <f t="array" ref="L62">IF(INDEX('ETAPA 4'!$B$106:$AT$171,$I62+1,L$50)=0,"",INDEX('ETAPA 4'!$B$106:$AT$171,$I62+1,L$50))</f>
        <v>4.524305555555011E-5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4'!$B$106:$AT$171,$I63+1,J$50)=0,"",INDEX('ETAPA 4'!$B$106:$AT$171,$I63+1,J$50))</f>
        <v>2.9652777777776015E-5</v>
      </c>
      <c r="K63" s="27" cm="1">
        <f t="array" ref="K63">IF(INDEX('ETAPA 4'!$B$106:$AT$171,$I63+1,K$50)=0,"",INDEX('ETAPA 4'!$B$106:$AT$171,$I63+1,K$50))</f>
        <v>7.8124999999956701E-6</v>
      </c>
      <c r="L63" s="27" cm="1">
        <f t="array" ref="L63">IF(INDEX('ETAPA 4'!$B$106:$AT$171,$I63+1,L$50)=0,"",INDEX('ETAPA 4'!$B$106:$AT$171,$I63+1,L$50))</f>
        <v>4.71296296296244E-5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4'!$B$106:$AT$171,$I64+1,J$50)=0,"",INDEX('ETAPA 4'!$B$106:$AT$171,$I64+1,J$50))</f>
        <v>2.5983796296294784E-5</v>
      </c>
      <c r="K64" s="27" cm="1">
        <f t="array" ref="K64">IF(INDEX('ETAPA 4'!$B$106:$AT$171,$I64+1,K$50)=0,"",INDEX('ETAPA 4'!$B$106:$AT$171,$I64+1,K$50))</f>
        <v>4.1087962962919888E-6</v>
      </c>
      <c r="L64" s="27" cm="1">
        <f t="array" ref="L64">IF(INDEX('ETAPA 4'!$B$106:$AT$171,$I64+1,L$50)=0,"",INDEX('ETAPA 4'!$B$106:$AT$171,$I64+1,L$50))</f>
        <v>4.4155092592586959E-5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4'!$B$106:$AT$171,$I65+1,J$50)=0,"",INDEX('ETAPA 4'!$B$106:$AT$171,$I65+1,J$50))</f>
        <v>1.4201388888886515E-5</v>
      </c>
      <c r="K65" s="27" cm="1">
        <f t="array" ref="K65">IF(INDEX('ETAPA 4'!$B$106:$AT$171,$I65+1,K$50)=0,"",INDEX('ETAPA 4'!$B$106:$AT$171,$I65+1,K$50))</f>
        <v>3.1249999999944517E-6</v>
      </c>
      <c r="L65" s="27" cm="1">
        <f t="array" ref="L65">IF(INDEX('ETAPA 4'!$B$106:$AT$171,$I65+1,L$50)=0,"",INDEX('ETAPA 4'!$B$106:$AT$171,$I65+1,L$50))</f>
        <v>3.7743055555549548E-5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4'!$B$106:$AT$171,$I66+1,J$50)=0,"",INDEX('ETAPA 4'!$B$106:$AT$171,$I66+1,J$50))</f>
        <v>3.7962962962986152E-6</v>
      </c>
      <c r="K66" s="27" t="str" cm="1">
        <f t="array" ref="K66">IF(INDEX('ETAPA 4'!$B$106:$AT$171,$I66+1,K$50)=0,"",INDEX('ETAPA 4'!$B$106:$AT$171,$I66+1,K$50))</f>
        <v/>
      </c>
      <c r="L66" s="27" cm="1">
        <f t="array" ref="L66">IF(INDEX('ETAPA 4'!$B$106:$AT$171,$I66+1,L$50)=0,"",INDEX('ETAPA 4'!$B$106:$AT$171,$I66+1,L$50))</f>
        <v>2.6921296296295721E-5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4'!$B$106:$AT$171,$I67+1,J$50)=0,"",INDEX('ETAPA 4'!$B$106:$AT$171,$I67+1,J$50))</f>
        <v>3.8773148148176645E-6</v>
      </c>
      <c r="K67" s="27" t="str" cm="1">
        <f t="array" ref="K67">IF(INDEX('ETAPA 4'!$B$106:$AT$171,$I67+1,K$50)=0,"",INDEX('ETAPA 4'!$B$106:$AT$171,$I67+1,K$50))</f>
        <v/>
      </c>
      <c r="L67" s="27" cm="1">
        <f t="array" ref="L67">IF(INDEX('ETAPA 4'!$B$106:$AT$171,$I67+1,L$50)=0,"",INDEX('ETAPA 4'!$B$106:$AT$171,$I67+1,L$50))</f>
        <v>2.5300925925925144E-5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4'!$B$106:$AT$171,$I68+1,J$50)=0,"",INDEX('ETAPA 4'!$B$106:$AT$171,$I68+1,J$50))</f>
        <v>5.3240740740916059E-7</v>
      </c>
      <c r="K68" s="27" t="str" cm="1">
        <f t="array" ref="K68">IF(INDEX('ETAPA 4'!$B$106:$AT$171,$I68+1,K$50)=0,"",INDEX('ETAPA 4'!$B$106:$AT$171,$I68+1,K$50))</f>
        <v/>
      </c>
      <c r="L68" s="27" cm="1">
        <f t="array" ref="L68">IF(INDEX('ETAPA 4'!$B$106:$AT$171,$I68+1,L$50)=0,"",INDEX('ETAPA 4'!$B$106:$AT$171,$I68+1,L$50))</f>
        <v>1.8287037037035409E-5</v>
      </c>
    </row>
    <row r="69" spans="1:12" x14ac:dyDescent="0.25">
      <c r="A69"/>
      <c r="B69"/>
      <c r="C69"/>
      <c r="D69"/>
      <c r="E69"/>
      <c r="F69"/>
      <c r="I69" s="26">
        <v>17</v>
      </c>
      <c r="J69" s="27" t="str" cm="1">
        <f t="array" ref="J69">IF(INDEX('ETAPA 4'!$B$106:$AT$171,$I69+1,J$50)=0,"",INDEX('ETAPA 4'!$B$106:$AT$171,$I69+1,J$50))</f>
        <v/>
      </c>
      <c r="K69" s="27" cm="1">
        <f t="array" ref="K69">IF(INDEX('ETAPA 4'!$B$106:$AT$171,$I69+1,K$50)=0,"",INDEX('ETAPA 4'!$B$106:$AT$171,$I69+1,K$50))</f>
        <v>3.1249999999979211E-6</v>
      </c>
      <c r="L69" s="27" cm="1">
        <f t="array" ref="L69">IF(INDEX('ETAPA 4'!$B$106:$AT$171,$I69+1,L$50)=0,"",INDEX('ETAPA 4'!$B$106:$AT$171,$I69+1,L$50))</f>
        <v>1.6516203703699148E-5</v>
      </c>
    </row>
    <row r="70" spans="1:12" x14ac:dyDescent="0.25">
      <c r="A70"/>
      <c r="B70"/>
      <c r="C70"/>
      <c r="D70"/>
      <c r="E70"/>
      <c r="F70"/>
      <c r="I70" s="26">
        <v>18</v>
      </c>
      <c r="J70" s="27" t="str" cm="1">
        <f t="array" ref="J70">IF(INDEX('ETAPA 4'!$B$106:$AT$171,$I70+1,J$50)=0,"",INDEX('ETAPA 4'!$B$106:$AT$171,$I70+1,J$50))</f>
        <v/>
      </c>
      <c r="K70" s="27" cm="1">
        <f t="array" ref="K70">IF(INDEX('ETAPA 4'!$B$106:$AT$171,$I70+1,K$50)=0,"",INDEX('ETAPA 4'!$B$106:$AT$171,$I70+1,K$50))</f>
        <v>3.541666666663848E-6</v>
      </c>
      <c r="L70" s="27" cm="1">
        <f t="array" ref="L70">IF(INDEX('ETAPA 4'!$B$106:$AT$171,$I70+1,L$50)=0,"",INDEX('ETAPA 4'!$B$106:$AT$171,$I70+1,L$50))</f>
        <v>2.3773148148142562E-5</v>
      </c>
    </row>
    <row r="71" spans="1:12" x14ac:dyDescent="0.25">
      <c r="A71"/>
      <c r="B71"/>
      <c r="C71"/>
      <c r="D71"/>
      <c r="E71"/>
      <c r="F71"/>
      <c r="I71" s="26">
        <v>19</v>
      </c>
      <c r="J71" s="27" t="str" cm="1">
        <f t="array" ref="J71">IF(INDEX('ETAPA 4'!$B$106:$AT$171,$I71+1,J$50)=0,"",INDEX('ETAPA 4'!$B$106:$AT$171,$I71+1,J$50))</f>
        <v/>
      </c>
      <c r="K71" s="27" cm="1">
        <f t="array" ref="K71">IF(INDEX('ETAPA 4'!$B$106:$AT$171,$I71+1,K$50)=0,"",INDEX('ETAPA 4'!$B$106:$AT$171,$I71+1,K$50))</f>
        <v>4.5138888888855005E-6</v>
      </c>
      <c r="L71" s="27" cm="1">
        <f t="array" ref="L71">IF(INDEX('ETAPA 4'!$B$106:$AT$171,$I71+1,L$50)=0,"",INDEX('ETAPA 4'!$B$106:$AT$171,$I71+1,L$50))</f>
        <v>2.6307870370365777E-5</v>
      </c>
    </row>
    <row r="72" spans="1:12" x14ac:dyDescent="0.25">
      <c r="A72"/>
      <c r="B72"/>
      <c r="C72"/>
      <c r="D72"/>
      <c r="E72"/>
      <c r="F72"/>
      <c r="I72" s="26">
        <v>20</v>
      </c>
      <c r="J72" s="27" t="str" cm="1">
        <f t="array" ref="J72">IF(INDEX('ETAPA 4'!$B$106:$AT$171,$I72+1,J$50)=0,"",INDEX('ETAPA 4'!$B$106:$AT$171,$I72+1,J$50))</f>
        <v/>
      </c>
      <c r="K72" s="27" cm="1">
        <f t="array" ref="K72">IF(INDEX('ETAPA 4'!$B$106:$AT$171,$I72+1,K$50)=0,"",INDEX('ETAPA 4'!$B$106:$AT$171,$I72+1,K$50))</f>
        <v>6.6550925925893539E-6</v>
      </c>
      <c r="L72" s="27" cm="1">
        <f t="array" ref="L72">IF(INDEX('ETAPA 4'!$B$106:$AT$171,$I72+1,L$50)=0,"",INDEX('ETAPA 4'!$B$106:$AT$171,$I72+1,L$50))</f>
        <v>3.0474537037031985E-5</v>
      </c>
    </row>
    <row r="73" spans="1:12" x14ac:dyDescent="0.25">
      <c r="A73"/>
      <c r="B73"/>
      <c r="C73"/>
      <c r="D73"/>
      <c r="E73"/>
      <c r="F73"/>
      <c r="I73" s="26">
        <v>21</v>
      </c>
      <c r="J73" s="27" t="str" cm="1">
        <f t="array" ref="J73">IF(INDEX('ETAPA 4'!$B$106:$AT$171,$I73+1,J$50)=0,"",INDEX('ETAPA 4'!$B$106:$AT$171,$I73+1,J$50))</f>
        <v/>
      </c>
      <c r="K73" s="27" cm="1">
        <f t="array" ref="K73">IF(INDEX('ETAPA 4'!$B$106:$AT$171,$I73+1,K$50)=0,"",INDEX('ETAPA 4'!$B$106:$AT$171,$I73+1,K$50))</f>
        <v>6.4467592592563905E-6</v>
      </c>
      <c r="L73" s="27" cm="1">
        <f t="array" ref="L73">IF(INDEX('ETAPA 4'!$B$106:$AT$171,$I73+1,L$50)=0,"",INDEX('ETAPA 4'!$B$106:$AT$171,$I73+1,L$50))</f>
        <v>3.369212962962484E-5</v>
      </c>
    </row>
    <row r="74" spans="1:12" x14ac:dyDescent="0.25">
      <c r="A74"/>
      <c r="B74"/>
      <c r="C74"/>
      <c r="D74"/>
      <c r="E74"/>
      <c r="F74"/>
      <c r="I74" s="26">
        <v>22</v>
      </c>
      <c r="J74" s="27" t="str" cm="1">
        <f t="array" ref="J74">IF(INDEX('ETAPA 4'!$B$106:$AT$171,$I74+1,J$50)=0,"",INDEX('ETAPA 4'!$B$106:$AT$171,$I74+1,J$50))</f>
        <v/>
      </c>
      <c r="K74" s="27" cm="1">
        <f t="array" ref="K74">IF(INDEX('ETAPA 4'!$B$106:$AT$171,$I74+1,K$50)=0,"",INDEX('ETAPA 4'!$B$106:$AT$171,$I74+1,K$50))</f>
        <v>7.9282407407406386E-6</v>
      </c>
      <c r="L74" s="27" cm="1">
        <f t="array" ref="L74">IF(INDEX('ETAPA 4'!$B$106:$AT$171,$I74+1,L$50)=0,"",INDEX('ETAPA 4'!$B$106:$AT$171,$I74+1,L$50))</f>
        <v>3.6724537037034766E-5</v>
      </c>
    </row>
    <row r="75" spans="1:12" x14ac:dyDescent="0.25">
      <c r="A75"/>
      <c r="B75"/>
      <c r="C75"/>
      <c r="D75"/>
      <c r="E75"/>
      <c r="F75"/>
      <c r="I75" s="26">
        <v>23</v>
      </c>
      <c r="J75" s="27" t="str" cm="1">
        <f t="array" ref="J75">IF(INDEX('ETAPA 4'!$B$106:$AT$171,$I75+1,J$50)=0,"",INDEX('ETAPA 4'!$B$106:$AT$171,$I75+1,J$50))</f>
        <v/>
      </c>
      <c r="K75" s="27" cm="1">
        <f t="array" ref="K75">IF(INDEX('ETAPA 4'!$B$106:$AT$171,$I75+1,K$50)=0,"",INDEX('ETAPA 4'!$B$106:$AT$171,$I75+1,K$50))</f>
        <v>8.3449074074065654E-6</v>
      </c>
      <c r="L75" s="27" cm="1">
        <f t="array" ref="L75">IF(INDEX('ETAPA 4'!$B$106:$AT$171,$I75+1,L$50)=0,"",INDEX('ETAPA 4'!$B$106:$AT$171,$I75+1,L$50))</f>
        <v>3.8599537037033171E-5</v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4'!$B$106:$AT$171,$I76+1,J$50)=0,"",INDEX('ETAPA 4'!$B$106:$AT$171,$I76+1,J$50))</f>
        <v/>
      </c>
      <c r="K76" s="27" t="str" cm="1">
        <f t="array" ref="K76">IF(INDEX('ETAPA 4'!$B$106:$AT$171,$I76+1,K$50)=0,"",INDEX('ETAPA 4'!$B$106:$AT$171,$I76+1,K$50))</f>
        <v/>
      </c>
      <c r="L76" s="27" t="str" cm="1">
        <f t="array" ref="L76">IF(INDEX('ETAPA 4'!$B$106:$AT$171,$I76+1,L$50)=0,"",INDEX('ETAPA 4'!$B$106:$AT$171,$I76+1,L$50))</f>
        <v/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4'!$B$106:$AT$171,$I77+1,J$50)=0,"",INDEX('ETAPA 4'!$B$106:$AT$171,$I77+1,J$50))</f>
        <v/>
      </c>
      <c r="K77" s="27" t="str" cm="1">
        <f t="array" ref="K77">IF(INDEX('ETAPA 4'!$B$106:$AT$171,$I77+1,K$50)=0,"",INDEX('ETAPA 4'!$B$106:$AT$171,$I77+1,K$50))</f>
        <v/>
      </c>
      <c r="L77" s="27" t="str" cm="1">
        <f t="array" ref="L77">IF(INDEX('ETAPA 4'!$B$106:$AT$171,$I77+1,L$50)=0,"",INDEX('ETAPA 4'!$B$106:$AT$171,$I77+1,L$50))</f>
        <v/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4'!$B$106:$AT$171,$I78+1,J$50)=0,"",INDEX('ETAPA 4'!$B$106:$AT$171,$I78+1,J$50))</f>
        <v/>
      </c>
      <c r="K78" s="27" t="str" cm="1">
        <f t="array" ref="K78">IF(INDEX('ETAPA 4'!$B$106:$AT$171,$I78+1,K$50)=0,"",INDEX('ETAPA 4'!$B$106:$AT$171,$I78+1,K$50))</f>
        <v/>
      </c>
      <c r="L78" s="27" t="str" cm="1">
        <f t="array" ref="L78">IF(INDEX('ETAPA 4'!$B$106:$AT$171,$I78+1,L$50)=0,"",INDEX('ETAPA 4'!$B$106:$AT$171,$I78+1,L$50))</f>
        <v/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4'!$B$106:$AT$171,$I79+1,J$50)=0,"",INDEX('ETAPA 4'!$B$106:$AT$171,$I79+1,J$50))</f>
        <v/>
      </c>
      <c r="K79" s="27" t="str" cm="1">
        <f t="array" ref="K79">IF(INDEX('ETAPA 4'!$B$106:$AT$171,$I79+1,K$50)=0,"",INDEX('ETAPA 4'!$B$106:$AT$171,$I79+1,K$50))</f>
        <v/>
      </c>
      <c r="L79" s="27" t="str" cm="1">
        <f t="array" ref="L79">IF(INDEX('ETAPA 4'!$B$106:$AT$171,$I79+1,L$50)=0,"",INDEX('ETAPA 4'!$B$106:$AT$171,$I79+1,L$50))</f>
        <v/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4'!$B$106:$AT$171,$I80+1,J$50)=0,"",INDEX('ETAPA 4'!$B$106:$AT$171,$I80+1,J$50))</f>
        <v/>
      </c>
      <c r="K80" s="27" t="str" cm="1">
        <f t="array" ref="K80">IF(INDEX('ETAPA 4'!$B$106:$AT$171,$I80+1,K$50)=0,"",INDEX('ETAPA 4'!$B$106:$AT$171,$I80+1,K$50))</f>
        <v/>
      </c>
      <c r="L80" s="27" t="str" cm="1">
        <f t="array" ref="L80">IF(INDEX('ETAPA 4'!$B$106:$AT$171,$I80+1,L$50)=0,"",INDEX('ETAPA 4'!$B$106:$AT$171,$I80+1,L$50))</f>
        <v/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4'!$B$106:$AT$171,$I81+1,J$50)=0,"",INDEX('ETAPA 4'!$B$106:$AT$171,$I81+1,J$50))</f>
        <v/>
      </c>
      <c r="K81" s="27" t="str" cm="1">
        <f t="array" ref="K81">IF(INDEX('ETAPA 4'!$B$106:$AT$171,$I81+1,K$50)=0,"",INDEX('ETAPA 4'!$B$106:$AT$171,$I81+1,K$50))</f>
        <v/>
      </c>
      <c r="L81" s="27" t="str" cm="1">
        <f t="array" ref="L81">IF(INDEX('ETAPA 4'!$B$106:$AT$171,$I81+1,L$50)=0,"",INDEX('ETAPA 4'!$B$106:$AT$171,$I81+1,L$50))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4'!$B$106:$AT$171,$I82+1,J$50)=0,"",INDEX('ETAPA 4'!$B$106:$AT$171,$I82+1,J$50))</f>
        <v/>
      </c>
      <c r="K82" s="27" t="str" cm="1">
        <f t="array" ref="K82">IF(INDEX('ETAPA 4'!$B$106:$AT$171,$I82+1,K$50)=0,"",INDEX('ETAPA 4'!$B$106:$AT$171,$I82+1,K$50))</f>
        <v/>
      </c>
      <c r="L82" s="27" t="str" cm="1">
        <f t="array" ref="L82">IF(INDEX('ETAPA 4'!$B$106:$AT$171,$I82+1,L$50)=0,"",INDEX('ETAPA 4'!$B$106:$AT$171,$I82+1,L$50))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4'!$B$106:$AT$171,$I83+1,J$50)=0,"",INDEX('ETAPA 4'!$B$106:$AT$171,$I83+1,J$50))</f>
        <v/>
      </c>
      <c r="K83" s="27" t="str" cm="1">
        <f t="array" ref="K83">IF(INDEX('ETAPA 4'!$B$106:$AT$171,$I83+1,K$50)=0,"",INDEX('ETAPA 4'!$B$106:$AT$171,$I83+1,K$50))</f>
        <v/>
      </c>
      <c r="L83" s="27" t="str" cm="1">
        <f t="array" ref="L83">IF(INDEX('ETAPA 4'!$B$106:$AT$171,$I83+1,L$50)=0,"",INDEX('ETAPA 4'!$B$106:$AT$171,$I83+1,L$50))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4'!$B$106:$AT$171,$I84+1,J$50)=0,"",INDEX('ETAPA 4'!$B$106:$AT$171,$I84+1,J$50))</f>
        <v/>
      </c>
      <c r="K84" s="27" t="str" cm="1">
        <f t="array" ref="K84">IF(INDEX('ETAPA 4'!$B$106:$AT$171,$I84+1,K$50)=0,"",INDEX('ETAPA 4'!$B$106:$AT$171,$I84+1,K$50))</f>
        <v/>
      </c>
      <c r="L84" s="27" t="str" cm="1">
        <f t="array" ref="L84">IF(INDEX('ETAPA 4'!$B$106:$AT$171,$I84+1,L$50)=0,"",INDEX('ETAPA 4'!$B$106:$AT$171,$I84+1,L$50))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4'!$B$106:$AT$171,$I85+1,J$50)=0,"",INDEX('ETAPA 4'!$B$106:$AT$171,$I85+1,J$50))</f>
        <v/>
      </c>
      <c r="K85" s="27" t="str" cm="1">
        <f t="array" ref="K85">IF(INDEX('ETAPA 4'!$B$106:$AT$171,$I85+1,K$50)=0,"",INDEX('ETAPA 4'!$B$106:$AT$171,$I85+1,K$50))</f>
        <v/>
      </c>
      <c r="L85" s="27" t="str" cm="1">
        <f t="array" ref="L85">IF(INDEX('ETAPA 4'!$B$106:$AT$171,$I85+1,L$50)=0,"",INDEX('ETAPA 4'!$B$106:$AT$171,$I85+1,L$50))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4'!$B$106:$AT$171,$I86+1,J$50)=0,"",INDEX('ETAPA 4'!$B$106:$AT$171,$I86+1,J$50))</f>
        <v/>
      </c>
      <c r="K86" s="27" t="str" cm="1">
        <f t="array" ref="K86">IF(INDEX('ETAPA 4'!$B$106:$AT$171,$I86+1,K$50)=0,"",INDEX('ETAPA 4'!$B$106:$AT$171,$I86+1,K$50))</f>
        <v/>
      </c>
      <c r="L86" s="27" t="str" cm="1">
        <f t="array" ref="L86">IF(INDEX('ETAPA 4'!$B$106:$AT$171,$I86+1,L$50)=0,"",INDEX('ETAPA 4'!$B$106:$AT$171,$I86+1,L$50))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4'!$B$106:$AT$171,$I87+1,J$50)=0,"",INDEX('ETAPA 4'!$B$106:$AT$171,$I87+1,J$50))</f>
        <v/>
      </c>
      <c r="K87" s="27" t="str" cm="1">
        <f t="array" ref="K87">IF(INDEX('ETAPA 4'!$B$106:$AT$171,$I87+1,K$50)=0,"",INDEX('ETAPA 4'!$B$106:$AT$171,$I87+1,K$50))</f>
        <v/>
      </c>
      <c r="L87" s="27" t="str" cm="1">
        <f t="array" ref="L87">IF(INDEX('ETAPA 4'!$B$106:$AT$171,$I87+1,L$50)=0,"",INDEX('ETAPA 4'!$B$106:$AT$171,$I87+1,L$50))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4'!$B$106:$AT$171,$I88+1,J$50)=0,"",INDEX('ETAPA 4'!$B$106:$AT$171,$I88+1,J$50))</f>
        <v/>
      </c>
      <c r="K88" s="27" t="str" cm="1">
        <f t="array" ref="K88">IF(INDEX('ETAPA 4'!$B$106:$AT$171,$I88+1,K$50)=0,"",INDEX('ETAPA 4'!$B$106:$AT$171,$I88+1,K$50))</f>
        <v/>
      </c>
      <c r="L88" s="27" t="str" cm="1">
        <f t="array" ref="L88">IF(INDEX('ETAPA 4'!$B$106:$AT$171,$I88+1,L$50)=0,"",INDEX('ETAPA 4'!$B$106:$AT$171,$I88+1,L$50))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4'!$B$106:$AT$171,$I89+1,J$50)=0,"",INDEX('ETAPA 4'!$B$106:$AT$171,$I89+1,J$50))</f>
        <v/>
      </c>
      <c r="K89" s="27" t="str" cm="1">
        <f t="array" ref="K89">IF(INDEX('ETAPA 4'!$B$106:$AT$171,$I89+1,K$50)=0,"",INDEX('ETAPA 4'!$B$106:$AT$171,$I89+1,K$50))</f>
        <v/>
      </c>
      <c r="L89" s="27" t="str" cm="1">
        <f t="array" ref="L89">IF(INDEX('ETAPA 4'!$B$106:$AT$171,$I89+1,L$50)=0,"",INDEX('ETAPA 4'!$B$106:$AT$171,$I89+1,L$50))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4'!$B$106:$AT$171,$I90+1,J$50)=0,"",INDEX('ETAPA 4'!$B$106:$AT$171,$I90+1,J$50))</f>
        <v/>
      </c>
      <c r="K90" s="27" t="str" cm="1">
        <f t="array" ref="K90">IF(INDEX('ETAPA 4'!$B$106:$AT$171,$I90+1,K$50)=0,"",INDEX('ETAPA 4'!$B$106:$AT$171,$I90+1,K$50))</f>
        <v/>
      </c>
      <c r="L90" s="27" t="str" cm="1">
        <f t="array" ref="L90">IF(INDEX('ETAPA 4'!$B$106:$AT$171,$I90+1,L$50)=0,"",INDEX('ETAPA 4'!$B$106:$AT$171,$I90+1,L$50))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4'!$B$106:$AT$171,$I91+1,J$50)=0,"",INDEX('ETAPA 4'!$B$106:$AT$171,$I91+1,J$50))</f>
        <v/>
      </c>
      <c r="K91" s="27" t="str" cm="1">
        <f t="array" ref="K91">IF(INDEX('ETAPA 4'!$B$106:$AT$171,$I91+1,K$50)=0,"",INDEX('ETAPA 4'!$B$106:$AT$171,$I91+1,K$50))</f>
        <v/>
      </c>
      <c r="L91" s="27" t="str" cm="1">
        <f t="array" ref="L91">IF(INDEX('ETAPA 4'!$B$106:$AT$171,$I91+1,L$50)=0,"",INDEX('ETAPA 4'!$B$106:$AT$171,$I91+1,L$50))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4'!$B$106:$AT$171,$I92+1,J$50)=0,"",INDEX('ETAPA 4'!$B$106:$AT$171,$I92+1,J$50))</f>
        <v/>
      </c>
      <c r="K92" s="27" t="str" cm="1">
        <f t="array" ref="K92">IF(INDEX('ETAPA 4'!$B$106:$AT$171,$I92+1,K$50)=0,"",INDEX('ETAPA 4'!$B$106:$AT$171,$I92+1,K$50))</f>
        <v/>
      </c>
      <c r="L92" s="27" t="str" cm="1">
        <f t="array" ref="L92">IF(INDEX('ETAPA 4'!$B$106:$AT$171,$I92+1,L$50)=0,"",INDEX('ETAPA 4'!$B$106:$AT$171,$I92+1,L$50))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4'!$B$106:$AT$171,$I93+1,J$50)=0,"",INDEX('ETAPA 4'!$B$106:$AT$171,$I93+1,J$50))</f>
        <v/>
      </c>
      <c r="K93" s="27" t="str" cm="1">
        <f t="array" ref="K93">IF(INDEX('ETAPA 4'!$B$106:$AT$171,$I93+1,K$50)=0,"",INDEX('ETAPA 4'!$B$106:$AT$171,$I93+1,K$50))</f>
        <v/>
      </c>
      <c r="L93" s="27" t="str" cm="1">
        <f t="array" ref="L93">IF(INDEX('ETAPA 4'!$B$106:$AT$171,$I93+1,L$50)=0,"",INDEX('ETAPA 4'!$B$106:$AT$171,$I93+1,L$50))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4'!$B$106:$AT$171,$I94+1,J$50)=0,"",INDEX('ETAPA 4'!$B$106:$AT$171,$I94+1,J$50))</f>
        <v/>
      </c>
      <c r="K94" s="27" t="str" cm="1">
        <f t="array" ref="K94">IF(INDEX('ETAPA 4'!$B$106:$AT$171,$I94+1,K$50)=0,"",INDEX('ETAPA 4'!$B$106:$AT$171,$I94+1,K$50))</f>
        <v/>
      </c>
      <c r="L94" s="27" t="str" cm="1">
        <f t="array" ref="L94">IF(INDEX('ETAPA 4'!$B$106:$AT$171,$I94+1,L$50)=0,"",INDEX('ETAPA 4'!$B$106:$AT$171,$I94+1,L$50))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4'!$B$106:$AT$171,$I95+1,J$50)=0,"",INDEX('ETAPA 4'!$B$106:$AT$171,$I95+1,J$50))</f>
        <v/>
      </c>
      <c r="K95" s="27" t="str" cm="1">
        <f t="array" ref="K95">IF(INDEX('ETAPA 4'!$B$106:$AT$171,$I95+1,K$50)=0,"",INDEX('ETAPA 4'!$B$106:$AT$171,$I95+1,K$50))</f>
        <v/>
      </c>
      <c r="L95" s="27" t="str" cm="1">
        <f t="array" ref="L95">IF(INDEX('ETAPA 4'!$B$106:$AT$171,$I95+1,L$50)=0,"",INDEX('ETAPA 4'!$B$106:$AT$171,$I95+1,L$50))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4'!$B$106:$AT$171,$I96+1,J$50)=0,"",INDEX('ETAPA 4'!$B$106:$AT$171,$I96+1,J$50))</f>
        <v/>
      </c>
      <c r="K96" s="27" t="str" cm="1">
        <f t="array" ref="K96">IF(INDEX('ETAPA 4'!$B$106:$AT$171,$I96+1,K$50)=0,"",INDEX('ETAPA 4'!$B$106:$AT$171,$I96+1,K$50))</f>
        <v/>
      </c>
      <c r="L96" s="27" t="str" cm="1">
        <f t="array" ref="L96">IF(INDEX('ETAPA 4'!$B$106:$AT$171,$I96+1,L$50)=0,"",INDEX('ETAPA 4'!$B$106:$AT$171,$I96+1,L$50))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4'!$B$106:$AT$171,$I97+1,J$50)=0,"",INDEX('ETAPA 4'!$B$106:$AT$171,$I97+1,J$50))</f>
        <v/>
      </c>
      <c r="K97" s="27" t="str" cm="1">
        <f t="array" ref="K97">IF(INDEX('ETAPA 4'!$B$106:$AT$171,$I97+1,K$50)=0,"",INDEX('ETAPA 4'!$B$106:$AT$171,$I97+1,K$50))</f>
        <v/>
      </c>
      <c r="L97" s="27" t="str" cm="1">
        <f t="array" ref="L97">IF(INDEX('ETAPA 4'!$B$106:$AT$171,$I97+1,L$50)=0,"",INDEX('ETAPA 4'!$B$106:$AT$171,$I97+1,L$50))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>
        <v>17</v>
      </c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29</v>
      </c>
      <c r="C106" s="3" t="s">
        <v>18</v>
      </c>
      <c r="D106" s="3" t="s">
        <v>12</v>
      </c>
      <c r="E106" s="3" t="s">
        <v>25</v>
      </c>
      <c r="F106" s="3" t="s">
        <v>19</v>
      </c>
      <c r="G106" s="3" t="s">
        <v>22</v>
      </c>
      <c r="H106" s="3" t="s">
        <v>10</v>
      </c>
      <c r="I106" s="3" t="s">
        <v>13</v>
      </c>
      <c r="J106" s="3" t="s">
        <v>17</v>
      </c>
      <c r="K106" s="3" t="s">
        <v>9</v>
      </c>
      <c r="L106" s="3" t="s">
        <v>11</v>
      </c>
      <c r="M106" s="3" t="s">
        <v>20</v>
      </c>
      <c r="N106" s="3" t="s">
        <v>26</v>
      </c>
      <c r="O106" s="3" t="s">
        <v>15</v>
      </c>
      <c r="P106" s="3" t="s">
        <v>21</v>
      </c>
      <c r="Q106" s="3" t="s">
        <v>30</v>
      </c>
      <c r="R106" s="3" t="s">
        <v>14</v>
      </c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5.1331018518520539E-5</v>
      </c>
      <c r="C107" s="1">
        <v>4.3703703703701943E-5</v>
      </c>
      <c r="D107" s="1">
        <v>5.3321759259256541E-5</v>
      </c>
      <c r="E107" s="1">
        <v>4.2708333333365926E-6</v>
      </c>
      <c r="F107" s="1">
        <v>0</v>
      </c>
      <c r="G107" s="1">
        <v>9.4328703703693917E-6</v>
      </c>
      <c r="H107" s="1">
        <v>5.1122685185188443E-5</v>
      </c>
      <c r="I107" s="1">
        <v>4.9803240740739474E-5</v>
      </c>
      <c r="J107" s="1">
        <v>5.5868055555558026E-5</v>
      </c>
      <c r="K107" s="1">
        <v>3.7997685185183773E-5</v>
      </c>
      <c r="L107" s="1">
        <v>3.9097222222223894E-5</v>
      </c>
      <c r="M107" s="1">
        <v>1.0844907407411126E-5</v>
      </c>
      <c r="N107" s="1">
        <v>2.0891203703702547E-5</v>
      </c>
      <c r="O107" s="1">
        <v>2.3622685185180239E-5</v>
      </c>
      <c r="P107" s="1">
        <v>3.5567129629631052E-5</v>
      </c>
      <c r="Q107" s="1">
        <v>1.6870370370369739E-4</v>
      </c>
      <c r="R107" s="1">
        <v>3.2106481481481916E-5</v>
      </c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5.5567129629631755E-5</v>
      </c>
      <c r="C108" s="1">
        <v>4.2951388888887079E-5</v>
      </c>
      <c r="D108" s="1">
        <v>5.4386574074071284E-5</v>
      </c>
      <c r="E108" s="1">
        <v>1.9444444444476419E-6</v>
      </c>
      <c r="F108" s="1">
        <v>0</v>
      </c>
      <c r="G108" s="1">
        <v>1.2141203703702579E-5</v>
      </c>
      <c r="H108" s="1">
        <v>5.2708333333336462E-5</v>
      </c>
      <c r="I108" s="1">
        <v>4.9849537037035749E-5</v>
      </c>
      <c r="J108" s="1">
        <v>6.0578703703706134E-5</v>
      </c>
      <c r="K108" s="1">
        <v>4.7615740740739347E-5</v>
      </c>
      <c r="L108" s="1">
        <v>3.1828703703705354E-5</v>
      </c>
      <c r="M108" s="1">
        <v>7.5115740740777474E-6</v>
      </c>
      <c r="N108" s="1">
        <v>2.0011574074072901E-5</v>
      </c>
      <c r="O108" s="1">
        <v>2.4548611111106268E-5</v>
      </c>
      <c r="P108" s="1">
        <v>4.2245370370371741E-5</v>
      </c>
      <c r="Q108" s="1">
        <v>1.7565972222221594E-4</v>
      </c>
      <c r="R108" s="1">
        <v>2.7488425925926464E-5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6.344907407407601E-5</v>
      </c>
      <c r="C109" s="1">
        <v>3.361111111110926E-5</v>
      </c>
      <c r="D109" s="1">
        <v>6.3518518518515706E-5</v>
      </c>
      <c r="E109" s="1">
        <v>1.0428240740743572E-5</v>
      </c>
      <c r="F109" s="1">
        <v>0</v>
      </c>
      <c r="G109" s="1">
        <v>1.4768518518517258E-5</v>
      </c>
      <c r="H109" s="1">
        <v>6.2002314814817681E-5</v>
      </c>
      <c r="I109" s="1">
        <v>5.0289351851850409E-5</v>
      </c>
      <c r="J109" s="1">
        <v>6.8090277777779762E-5</v>
      </c>
      <c r="K109" s="1">
        <v>7.1261574074072548E-5</v>
      </c>
      <c r="L109" s="1">
        <v>2.4201388888890445E-5</v>
      </c>
      <c r="M109" s="1">
        <v>6.7361111111144747E-6</v>
      </c>
      <c r="N109" s="1">
        <v>1.673611111110973E-5</v>
      </c>
      <c r="O109" s="1">
        <v>2.1458333333328194E-5</v>
      </c>
      <c r="P109" s="1">
        <v>6.1018518518519711E-5</v>
      </c>
      <c r="Q109" s="1">
        <v>1.7567129629628966E-4</v>
      </c>
      <c r="R109" s="1">
        <v>2.3287037037037373E-5</v>
      </c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5.0254629629628827E-5</v>
      </c>
      <c r="C110" s="1">
        <v>2.0092592592588047E-5</v>
      </c>
      <c r="D110" s="1">
        <v>5.8958333333327534E-5</v>
      </c>
      <c r="E110" s="1">
        <v>0</v>
      </c>
      <c r="F110" s="1">
        <v>3.1423611111107939E-5</v>
      </c>
      <c r="G110" s="1">
        <v>8.7037037036995744E-6</v>
      </c>
      <c r="H110" s="1">
        <v>6.1770833333333382E-5</v>
      </c>
      <c r="I110" s="1">
        <v>3.4930555555551072E-5</v>
      </c>
      <c r="J110" s="1">
        <v>6.6018518518517338E-5</v>
      </c>
      <c r="K110" s="1">
        <v>6.7627314814810296E-5</v>
      </c>
      <c r="L110" s="1">
        <v>2.340277777777627E-5</v>
      </c>
      <c r="M110" s="1">
        <v>1.2644675925925974E-4</v>
      </c>
      <c r="N110" s="1">
        <v>1.0520833333328965E-5</v>
      </c>
      <c r="O110" s="1">
        <v>1.61574074073992E-5</v>
      </c>
      <c r="P110" s="1">
        <v>7.7951388888887387E-5</v>
      </c>
      <c r="Q110" s="1">
        <v>2.3024305555554604E-4</v>
      </c>
      <c r="R110" s="1">
        <v>1.721064814814554E-5</v>
      </c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3.9479166666665962E-5</v>
      </c>
      <c r="C111" s="1">
        <v>2.1643518518514593E-5</v>
      </c>
      <c r="D111" s="1">
        <v>5.2152777777772497E-5</v>
      </c>
      <c r="E111" s="1">
        <v>0</v>
      </c>
      <c r="F111" s="1">
        <v>3.4652777777774944E-5</v>
      </c>
      <c r="G111" s="1">
        <v>1.6516203703700015E-5</v>
      </c>
      <c r="H111" s="1">
        <v>5.6620370370370939E-5</v>
      </c>
      <c r="I111" s="1">
        <v>3.1817129629625567E-5</v>
      </c>
      <c r="J111" s="1">
        <v>6.0300925925924585E-5</v>
      </c>
      <c r="K111" s="1">
        <v>6.5844907407403355E-5</v>
      </c>
      <c r="L111" s="1">
        <v>2.5752314814813521E-5</v>
      </c>
      <c r="M111" s="1">
        <v>1.2402777777777846E-4</v>
      </c>
      <c r="N111" s="1">
        <v>1.3761574074069687E-5</v>
      </c>
      <c r="O111" s="1">
        <v>2.8784722222213906E-5</v>
      </c>
      <c r="P111" s="1">
        <v>8.8240740740739426E-5</v>
      </c>
      <c r="Q111" s="1">
        <v>2.3839120370369466E-4</v>
      </c>
      <c r="R111" s="1">
        <v>2.0833333333331039E-5</v>
      </c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4.9143518518517809E-5</v>
      </c>
      <c r="C112" s="1">
        <v>2.7893518518514772E-5</v>
      </c>
      <c r="D112" s="1">
        <v>5.4143518518513269E-5</v>
      </c>
      <c r="E112" s="1">
        <v>0</v>
      </c>
      <c r="F112" s="1">
        <v>5.2835648148145606E-5</v>
      </c>
      <c r="G112" s="1">
        <v>3.0891203703700514E-5</v>
      </c>
      <c r="H112" s="1">
        <v>5.8020833333334403E-5</v>
      </c>
      <c r="I112" s="1">
        <v>4.0844907407403507E-5</v>
      </c>
      <c r="J112" s="1">
        <v>6.1192129629628923E-5</v>
      </c>
      <c r="K112" s="1">
        <v>7.0497685185181257E-5</v>
      </c>
      <c r="L112" s="1">
        <v>3.7361111111110408E-5</v>
      </c>
      <c r="M112" s="1">
        <v>1.2346064814814945E-4</v>
      </c>
      <c r="N112" s="1">
        <v>3.6157407407403155E-5</v>
      </c>
      <c r="O112" s="1">
        <v>5.1921296296288631E-5</v>
      </c>
      <c r="P112" s="1">
        <v>1.0295138888888767E-4</v>
      </c>
      <c r="Q112" s="1">
        <v>2.4074074074073235E-4</v>
      </c>
      <c r="R112" s="1">
        <v>4.7939814814813159E-5</v>
      </c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5.2256944444443315E-5</v>
      </c>
      <c r="C113" s="1">
        <v>3.0011574074070325E-5</v>
      </c>
      <c r="D113" s="1">
        <v>5.4571759259254213E-5</v>
      </c>
      <c r="E113" s="1">
        <v>0</v>
      </c>
      <c r="F113" s="1">
        <v>5.8275462962960496E-5</v>
      </c>
      <c r="G113" s="1">
        <v>3.3182870370367448E-5</v>
      </c>
      <c r="H113" s="1">
        <v>6.9027777777778965E-5</v>
      </c>
      <c r="I113" s="1">
        <v>4.7303240740736649E-5</v>
      </c>
      <c r="J113" s="1">
        <v>6.5520833333332362E-5</v>
      </c>
      <c r="K113" s="1">
        <v>7.4386574074069602E-5</v>
      </c>
      <c r="L113" s="1">
        <v>4.3553240740739838E-5</v>
      </c>
      <c r="M113" s="1">
        <v>1.2106481481481603E-4</v>
      </c>
      <c r="N113" s="1">
        <v>4.1493055555551564E-5</v>
      </c>
      <c r="O113" s="1">
        <v>6.4259259259251758E-5</v>
      </c>
      <c r="P113" s="1">
        <v>1.1635416666666565E-4</v>
      </c>
      <c r="Q113" s="1">
        <v>2.4499999999999175E-4</v>
      </c>
      <c r="R113" s="1">
        <v>5.0578703703701988E-5</v>
      </c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5.5763888888888183E-5</v>
      </c>
      <c r="C114" s="1">
        <v>2.520833333333021E-5</v>
      </c>
      <c r="D114" s="1">
        <v>5.810185185184738E-5</v>
      </c>
      <c r="E114" s="1">
        <v>0</v>
      </c>
      <c r="F114" s="1">
        <v>6.041666666666435E-5</v>
      </c>
      <c r="G114" s="1">
        <v>3.7048611111108361E-5</v>
      </c>
      <c r="H114" s="1">
        <v>7.9618055555556733E-5</v>
      </c>
      <c r="I114" s="1">
        <v>5.2337962962958895E-5</v>
      </c>
      <c r="J114" s="1">
        <v>8.4525462962962462E-5</v>
      </c>
      <c r="K114" s="1">
        <v>8.3182870370366278E-5</v>
      </c>
      <c r="L114" s="1">
        <v>4.0925925925925158E-5</v>
      </c>
      <c r="M114" s="1">
        <v>1.320949074074089E-4</v>
      </c>
      <c r="N114" s="1">
        <v>9.4837962962958898E-5</v>
      </c>
      <c r="O114" s="1">
        <v>6.7696759259251726E-5</v>
      </c>
      <c r="P114" s="1">
        <v>1.2755787037036989E-4</v>
      </c>
      <c r="Q114" s="1">
        <v>2.4934027777777021E-4</v>
      </c>
      <c r="R114" s="1">
        <v>7.7557870370369326E-5</v>
      </c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4.8784722222221764E-5</v>
      </c>
      <c r="C115" s="1">
        <v>2.3807870370367613E-5</v>
      </c>
      <c r="D115" s="1">
        <v>5.6655092592588184E-5</v>
      </c>
      <c r="E115" s="1">
        <v>0</v>
      </c>
      <c r="F115" s="1">
        <v>6.0983796296294225E-5</v>
      </c>
      <c r="G115" s="1">
        <v>3.9050925925923283E-5</v>
      </c>
      <c r="H115" s="1">
        <v>7.8414351851852949E-5</v>
      </c>
      <c r="I115" s="1">
        <v>5.9618055555551476E-5</v>
      </c>
      <c r="J115" s="1">
        <v>8.6874999999999279E-5</v>
      </c>
      <c r="K115" s="1">
        <v>9.3715277777773297E-5</v>
      </c>
      <c r="L115" s="1">
        <v>4.0879629629628558E-5</v>
      </c>
      <c r="M115" s="1">
        <v>1.3568287037037195E-4</v>
      </c>
      <c r="N115" s="1">
        <v>1.0174768518518128E-4</v>
      </c>
      <c r="O115" s="1">
        <v>7.3645833333325743E-5</v>
      </c>
      <c r="P115" s="1">
        <v>1.5101851851851821E-4</v>
      </c>
      <c r="Q115" s="1">
        <v>2.6380787037036304E-4</v>
      </c>
      <c r="R115" s="1">
        <v>7.6030092592591081E-5</v>
      </c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3.7824074074072067E-5</v>
      </c>
      <c r="C116" s="1">
        <v>1.3796296296293004E-5</v>
      </c>
      <c r="D116" s="1">
        <v>4.524305555555011E-5</v>
      </c>
      <c r="E116" s="1">
        <v>0</v>
      </c>
      <c r="F116" s="1">
        <v>5.2569444444441893E-5</v>
      </c>
      <c r="G116" s="1">
        <v>3.6967592592588444E-5</v>
      </c>
      <c r="H116" s="1">
        <v>7.5555555555556139E-5</v>
      </c>
      <c r="I116" s="1">
        <v>5.1284722222218193E-5</v>
      </c>
      <c r="J116" s="1">
        <v>8.0532407407405901E-5</v>
      </c>
      <c r="K116" s="1">
        <v>8.9328703703699108E-5</v>
      </c>
      <c r="L116" s="1">
        <v>3.1747685185183269E-5</v>
      </c>
      <c r="M116" s="1">
        <v>1.3416666666666785E-4</v>
      </c>
      <c r="N116" s="1">
        <v>1.044212962962917E-4</v>
      </c>
      <c r="O116" s="1">
        <v>7.4780092592584627E-5</v>
      </c>
      <c r="P116" s="1">
        <v>1.6281249999999803E-4</v>
      </c>
      <c r="Q116" s="1">
        <v>2.7846064814814053E-4</v>
      </c>
      <c r="R116" s="1">
        <v>7.8715277777774775E-5</v>
      </c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2.9652777777776015E-5</v>
      </c>
      <c r="C117" s="1">
        <v>7.8124999999956701E-6</v>
      </c>
      <c r="D117" s="1">
        <v>4.71296296296244E-5</v>
      </c>
      <c r="E117" s="1">
        <v>0</v>
      </c>
      <c r="F117" s="1">
        <v>5.5752314814812298E-5</v>
      </c>
      <c r="G117" s="1">
        <v>5.0439814814810455E-5</v>
      </c>
      <c r="H117" s="1">
        <v>7.7048611111111068E-5</v>
      </c>
      <c r="I117" s="1">
        <v>5.4155092592588286E-5</v>
      </c>
      <c r="J117" s="1">
        <v>8.9560185185183841E-5</v>
      </c>
      <c r="K117" s="1">
        <v>9.8541666666661712E-5</v>
      </c>
      <c r="L117" s="1">
        <v>2.7974537037034689E-5</v>
      </c>
      <c r="M117" s="1">
        <v>1.3524305555555512E-4</v>
      </c>
      <c r="N117" s="1">
        <v>1.0601851851851397E-4</v>
      </c>
      <c r="O117" s="1">
        <v>1.0894675925925135E-4</v>
      </c>
      <c r="P117" s="1">
        <v>1.7401620370370054E-4</v>
      </c>
      <c r="Q117" s="1">
        <v>2.8406249999999265E-4</v>
      </c>
      <c r="R117" s="1">
        <v>9.5532407407403555E-5</v>
      </c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2.5983796296294784E-5</v>
      </c>
      <c r="C118" s="1">
        <v>4.1087962962919888E-6</v>
      </c>
      <c r="D118" s="1">
        <v>4.4155092592586959E-5</v>
      </c>
      <c r="E118" s="1">
        <v>0</v>
      </c>
      <c r="F118" s="1">
        <v>5.3206018518516668E-5</v>
      </c>
      <c r="G118" s="1">
        <v>6.2083333333328924E-5</v>
      </c>
      <c r="H118" s="1">
        <v>7.4930555555555514E-5</v>
      </c>
      <c r="I118" s="1">
        <v>5.9675925925921358E-5</v>
      </c>
      <c r="J118" s="1">
        <v>8.2326388888886992E-5</v>
      </c>
      <c r="K118" s="1">
        <v>9.5763888888884818E-5</v>
      </c>
      <c r="L118" s="1">
        <v>2.9490740740739652E-5</v>
      </c>
      <c r="M118" s="1">
        <v>1.3708333333333281E-4</v>
      </c>
      <c r="N118" s="1">
        <v>1.2527777777777277E-4</v>
      </c>
      <c r="O118" s="1">
        <v>1.2521990740740029E-4</v>
      </c>
      <c r="P118" s="1">
        <v>1.8593749999999687E-4</v>
      </c>
      <c r="Q118" s="1">
        <v>2.9048611111110421E-4</v>
      </c>
      <c r="R118" s="1">
        <v>8.976851851851507E-5</v>
      </c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1.4201388888886515E-5</v>
      </c>
      <c r="C119" s="1">
        <v>3.1249999999944517E-6</v>
      </c>
      <c r="D119" s="1">
        <v>3.7743055555549548E-5</v>
      </c>
      <c r="E119" s="1">
        <v>0</v>
      </c>
      <c r="F119" s="1">
        <v>4.8854166666664062E-5</v>
      </c>
      <c r="G119" s="1">
        <v>5.6979166666661779E-5</v>
      </c>
      <c r="H119" s="1">
        <v>7.097222222222227E-5</v>
      </c>
      <c r="I119" s="1">
        <v>5.3333333333328847E-5</v>
      </c>
      <c r="J119" s="1">
        <v>7.4641203703701767E-5</v>
      </c>
      <c r="K119" s="1">
        <v>9.4131944444440091E-5</v>
      </c>
      <c r="L119" s="1">
        <v>1.7592592592589884E-5</v>
      </c>
      <c r="M119" s="1">
        <v>1.5435185185184996E-4</v>
      </c>
      <c r="N119" s="1">
        <v>1.3513888888888256E-4</v>
      </c>
      <c r="O119" s="1">
        <v>1.7128472222221504E-4</v>
      </c>
      <c r="P119" s="1">
        <v>2.0346064814814359E-4</v>
      </c>
      <c r="Q119" s="1">
        <v>3.0552083333332605E-4</v>
      </c>
      <c r="R119" s="1">
        <v>7.9965277777774291E-5</v>
      </c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3.7962962962986152E-6</v>
      </c>
      <c r="C120" s="1">
        <v>0</v>
      </c>
      <c r="D120" s="1">
        <v>2.6921296296295721E-5</v>
      </c>
      <c r="E120" s="1">
        <v>2.6157407407457339E-6</v>
      </c>
      <c r="F120" s="1">
        <v>4.0717592592595664E-5</v>
      </c>
      <c r="G120" s="1">
        <v>4.6249999999999417E-5</v>
      </c>
      <c r="H120" s="1">
        <v>6.5775462962968864E-5</v>
      </c>
      <c r="I120" s="1">
        <v>4.5000000000001636E-5</v>
      </c>
      <c r="J120" s="1">
        <v>7.0300925925928515E-5</v>
      </c>
      <c r="K120" s="1">
        <v>9.281250000000088E-5</v>
      </c>
      <c r="L120" s="1">
        <v>5.9375000000024686E-6</v>
      </c>
      <c r="M120" s="1">
        <v>1.4892361111111356E-4</v>
      </c>
      <c r="N120" s="1">
        <v>1.3761574074074023E-4</v>
      </c>
      <c r="O120" s="1">
        <v>1.7587962962962826E-4</v>
      </c>
      <c r="P120" s="1">
        <v>2.0842592592592614E-4</v>
      </c>
      <c r="Q120" s="1">
        <v>3.1002314814814608E-4</v>
      </c>
      <c r="R120" s="1">
        <v>7.1666666666667794E-5</v>
      </c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3.8773148148176645E-6</v>
      </c>
      <c r="C121" s="1">
        <v>0</v>
      </c>
      <c r="D121" s="1">
        <v>2.5300925925925144E-5</v>
      </c>
      <c r="E121" s="1">
        <v>2.4305555555610703E-6</v>
      </c>
      <c r="F121" s="1">
        <v>5.0428240740743244E-5</v>
      </c>
      <c r="G121" s="1">
        <v>5.4907407407408029E-5</v>
      </c>
      <c r="H121" s="1">
        <v>6.9837962962969458E-5</v>
      </c>
      <c r="I121" s="1">
        <v>4.9143518518521279E-5</v>
      </c>
      <c r="J121" s="1">
        <v>7.1064814814817204E-5</v>
      </c>
      <c r="K121" s="1">
        <v>9.8449074074075452E-5</v>
      </c>
      <c r="L121" s="1">
        <v>7.7662037037060094E-6</v>
      </c>
      <c r="M121" s="1">
        <v>1.5250000000000333E-4</v>
      </c>
      <c r="N121" s="1">
        <v>1.432754629629631E-4</v>
      </c>
      <c r="O121" s="1">
        <v>1.8480324074073885E-4</v>
      </c>
      <c r="P121" s="1">
        <v>2.2615740740740756E-4</v>
      </c>
      <c r="Q121" s="1">
        <v>3.259606481481464E-4</v>
      </c>
      <c r="R121" s="1">
        <v>7.4942129629631399E-5</v>
      </c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5.3240740740916059E-7</v>
      </c>
      <c r="C122" s="1">
        <v>0</v>
      </c>
      <c r="D122" s="1">
        <v>1.8287037037035409E-5</v>
      </c>
      <c r="E122" s="1">
        <v>3.1134259259307101E-6</v>
      </c>
      <c r="F122" s="1">
        <v>4.898148148148318E-5</v>
      </c>
      <c r="G122" s="1">
        <v>5.4756944444444081E-5</v>
      </c>
      <c r="H122" s="1">
        <v>8.2314814814819781E-5</v>
      </c>
      <c r="I122" s="1">
        <v>4.7731481481483665E-5</v>
      </c>
      <c r="J122" s="1">
        <v>7.7754629629630742E-5</v>
      </c>
      <c r="K122" s="1">
        <v>9.9340277777778055E-5</v>
      </c>
      <c r="L122" s="1">
        <v>6.4814814814823096E-6</v>
      </c>
      <c r="M122" s="1">
        <v>1.498148148148179E-4</v>
      </c>
      <c r="N122" s="1">
        <v>1.4482638888888878E-4</v>
      </c>
      <c r="O122" s="1">
        <v>1.90752314814812E-4</v>
      </c>
      <c r="P122" s="1">
        <v>2.4239583333333231E-4</v>
      </c>
      <c r="Q122" s="1">
        <v>3.2909722222222021E-4</v>
      </c>
      <c r="R122" s="1">
        <v>8.8703703703705422E-5</v>
      </c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3.1249999999979211E-6</v>
      </c>
      <c r="D123" s="1">
        <v>1.6516203703699148E-5</v>
      </c>
      <c r="E123" s="1">
        <v>1.1817129629632453E-5</v>
      </c>
      <c r="F123" s="1">
        <v>5.4895833333333879E-5</v>
      </c>
      <c r="G123" s="1">
        <v>5.8530092592590927E-5</v>
      </c>
      <c r="H123" s="1">
        <v>8.246527777778026E-5</v>
      </c>
      <c r="I123" s="1">
        <v>5.3657407407406779E-5</v>
      </c>
      <c r="J123" s="1">
        <v>7.6585648148146807E-5</v>
      </c>
      <c r="K123" s="1">
        <v>1.0634259259259017E-4</v>
      </c>
      <c r="L123" s="1">
        <v>1.4467592592591963E-5</v>
      </c>
      <c r="M123" s="1">
        <v>1.7109953703703731E-4</v>
      </c>
      <c r="N123" s="1">
        <v>1.7465277777777531E-4</v>
      </c>
      <c r="O123" s="1">
        <v>1.9960648148147596E-4</v>
      </c>
      <c r="P123" s="1">
        <v>2.6385416666666398E-4</v>
      </c>
      <c r="Q123" s="1">
        <v>3.41898148148145E-4</v>
      </c>
      <c r="R123" s="1">
        <v>8.7997685185184013E-5</v>
      </c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3.541666666663848E-6</v>
      </c>
      <c r="D124" s="1">
        <v>2.3773148148142562E-5</v>
      </c>
      <c r="E124" s="1">
        <v>9.768518518520064E-6</v>
      </c>
      <c r="F124" s="1">
        <v>6.2037037037037529E-5</v>
      </c>
      <c r="G124" s="1">
        <v>6.5034722222219801E-5</v>
      </c>
      <c r="H124" s="1">
        <v>8.2175925925928248E-5</v>
      </c>
      <c r="I124" s="1">
        <v>6.9062499999997945E-5</v>
      </c>
      <c r="J124" s="1">
        <v>7.7557870370368459E-5</v>
      </c>
      <c r="K124" s="1">
        <v>1.1767361111110833E-4</v>
      </c>
      <c r="L124" s="1">
        <v>1.898148148148128E-4</v>
      </c>
      <c r="M124" s="1">
        <v>1.7561342592592628E-4</v>
      </c>
      <c r="N124" s="1">
        <v>1.8384259259258962E-4</v>
      </c>
      <c r="O124" s="1">
        <v>2.0785879629629106E-4</v>
      </c>
      <c r="P124" s="1">
        <v>2.9003472222221931E-4</v>
      </c>
      <c r="Q124" s="1">
        <v>3.5195601851851534E-4</v>
      </c>
      <c r="R124" s="1">
        <v>8.9525462962961391E-5</v>
      </c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4.5138888888855005E-6</v>
      </c>
      <c r="D125" s="1">
        <v>2.6307870370365777E-5</v>
      </c>
      <c r="E125" s="1">
        <v>1.9548611111112543E-5</v>
      </c>
      <c r="F125" s="1">
        <v>6.9328703703705127E-5</v>
      </c>
      <c r="G125" s="1">
        <v>7.3425925925922966E-5</v>
      </c>
      <c r="H125" s="1">
        <v>8.6064814814816593E-5</v>
      </c>
      <c r="I125" s="1">
        <v>7.6608796296295106E-5</v>
      </c>
      <c r="J125" s="1">
        <v>8.1006944444442577E-5</v>
      </c>
      <c r="K125" s="1">
        <v>1.3461805555555276E-4</v>
      </c>
      <c r="L125" s="1">
        <v>1.9440972222222082E-4</v>
      </c>
      <c r="M125" s="1">
        <v>1.841087962962968E-4</v>
      </c>
      <c r="N125" s="1">
        <v>1.9979166666666409E-4</v>
      </c>
      <c r="O125" s="1">
        <v>2.2208333333332761E-4</v>
      </c>
      <c r="P125" s="1">
        <v>3.1604166666666413E-4</v>
      </c>
      <c r="Q125" s="1">
        <v>3.6627314814814509E-4</v>
      </c>
      <c r="R125" s="1">
        <v>9.3101851851851158E-5</v>
      </c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6.6550925925893539E-6</v>
      </c>
      <c r="D126">
        <v>3.0474537037031985E-5</v>
      </c>
      <c r="E126">
        <v>2.445601851851914E-5</v>
      </c>
      <c r="F126">
        <v>7.6481481481482927E-5</v>
      </c>
      <c r="G126">
        <v>7.9918981481477691E-5</v>
      </c>
      <c r="H126">
        <v>9.0625000000000427E-5</v>
      </c>
      <c r="I126">
        <v>8.3495370370369193E-5</v>
      </c>
      <c r="J126">
        <v>8.5219907407405385E-5</v>
      </c>
      <c r="K126">
        <v>1.4722222222222046E-4</v>
      </c>
      <c r="L126">
        <v>2.0240740740740636E-4</v>
      </c>
      <c r="M126">
        <v>2.006828703703719E-4</v>
      </c>
      <c r="N126">
        <v>2.1699074074073808E-4</v>
      </c>
      <c r="O126">
        <v>2.3828703703703165E-4</v>
      </c>
      <c r="P126">
        <v>3.4266203703703542E-4</v>
      </c>
      <c r="Q126">
        <v>3.8172453703703459E-4</v>
      </c>
      <c r="R126">
        <v>6.2785532407407373E-3</v>
      </c>
    </row>
    <row r="127" spans="1:44" ht="12.75" x14ac:dyDescent="0.2">
      <c r="A127">
        <v>21</v>
      </c>
      <c r="B127">
        <v>0</v>
      </c>
      <c r="C127">
        <v>6.4467592592563905E-6</v>
      </c>
      <c r="D127">
        <v>3.369212962962484E-5</v>
      </c>
      <c r="E127">
        <v>4.5462962962962428E-5</v>
      </c>
      <c r="F127">
        <v>8.0787037037038933E-5</v>
      </c>
      <c r="G127">
        <v>8.5335648148145149E-5</v>
      </c>
      <c r="H127">
        <v>9.5740740740739988E-5</v>
      </c>
      <c r="I127">
        <v>8.7951388888889148E-5</v>
      </c>
      <c r="J127">
        <v>9.0243055555553481E-5</v>
      </c>
      <c r="K127">
        <v>1.5917824074073925E-4</v>
      </c>
      <c r="L127">
        <v>2.1115740740740643E-4</v>
      </c>
      <c r="M127">
        <v>2.1820601851852209E-4</v>
      </c>
      <c r="N127">
        <v>2.3312499999999722E-4</v>
      </c>
      <c r="O127">
        <v>2.5043981481481098E-4</v>
      </c>
      <c r="P127">
        <v>3.6624999999999852E-4</v>
      </c>
      <c r="Q127">
        <v>4.0142361111110761E-4</v>
      </c>
      <c r="R127">
        <v>1.2462824074074071E-2</v>
      </c>
    </row>
    <row r="128" spans="1:44" ht="12.75" x14ac:dyDescent="0.2">
      <c r="A128">
        <v>22</v>
      </c>
      <c r="B128">
        <v>0</v>
      </c>
      <c r="C128">
        <v>7.9282407407406386E-6</v>
      </c>
      <c r="D128">
        <v>3.6724537037034766E-5</v>
      </c>
      <c r="E128">
        <v>6.1562500000000853E-5</v>
      </c>
      <c r="F128">
        <v>8.8217592592594596E-5</v>
      </c>
      <c r="G128">
        <v>9.7766203703702342E-5</v>
      </c>
      <c r="H128">
        <v>1.0252314814815019E-4</v>
      </c>
      <c r="I128">
        <v>1.1300925925926061E-4</v>
      </c>
      <c r="J128">
        <v>1.5586805555555666E-4</v>
      </c>
      <c r="K128">
        <v>1.6776620370370296E-4</v>
      </c>
      <c r="L128">
        <v>2.2472222222222338E-4</v>
      </c>
      <c r="M128">
        <v>2.2746527777778303E-4</v>
      </c>
      <c r="N128">
        <v>2.5579861111111116E-4</v>
      </c>
      <c r="O128">
        <v>2.6453703703703535E-4</v>
      </c>
      <c r="P128">
        <v>3.9037037037037078E-4</v>
      </c>
      <c r="Q128">
        <v>4.1856481481481259E-4</v>
      </c>
      <c r="R128">
        <v>1.8647013888888887E-2</v>
      </c>
    </row>
    <row r="129" spans="1:18" ht="12.75" x14ac:dyDescent="0.2">
      <c r="A129" s="2">
        <v>23</v>
      </c>
      <c r="B129" s="1">
        <v>0</v>
      </c>
      <c r="C129" s="1">
        <v>8.3449074074065654E-6</v>
      </c>
      <c r="D129" s="1">
        <v>3.8599537037033171E-5</v>
      </c>
      <c r="E129" s="1">
        <v>7.0879629629629071E-5</v>
      </c>
      <c r="F129" s="1">
        <v>9.4837962962963235E-5</v>
      </c>
      <c r="G129" s="1">
        <v>1.04120370370369E-4</v>
      </c>
      <c r="H129" s="1">
        <v>1.0708333333333403E-4</v>
      </c>
      <c r="I129" s="1">
        <v>1.185416666666661E-4</v>
      </c>
      <c r="J129" s="1">
        <v>1.6624999999999973E-4</v>
      </c>
      <c r="K129" s="1">
        <v>1.778472222222216E-4</v>
      </c>
      <c r="L129" s="1">
        <v>2.2861111111111346E-4</v>
      </c>
      <c r="M129" s="1">
        <v>2.3193287037037366E-4</v>
      </c>
      <c r="N129" s="1">
        <v>2.690856481481485E-4</v>
      </c>
      <c r="O129" s="1">
        <v>2.7930555555555348E-4</v>
      </c>
      <c r="P129" s="1">
        <v>4.1702546296296106E-4</v>
      </c>
      <c r="Q129" s="1">
        <v>4.302893518518501E-4</v>
      </c>
      <c r="R129">
        <v>2.4830868055555549E-2</v>
      </c>
    </row>
    <row r="130" spans="1:18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8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8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8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8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8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8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8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8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8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8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8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8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8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8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AU106 A106:A125 A129:A147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4487E-44B1-4EC1-A0A9-76E6F6B42871}">
  <dimension ref="A1:AU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Jean Paul</v>
      </c>
      <c r="J1" s="7" t="str">
        <f>K52</f>
        <v>Fernando Mota</v>
      </c>
      <c r="K1" s="7" t="str">
        <f>L52</f>
        <v>Renato Amaral</v>
      </c>
    </row>
    <row r="2" spans="1:13" x14ac:dyDescent="0.25">
      <c r="A2" s="9"/>
      <c r="B2" s="10" t="s">
        <v>14</v>
      </c>
      <c r="C2" s="11"/>
      <c r="D2" s="11"/>
      <c r="E2" s="11"/>
      <c r="F2" s="11"/>
      <c r="G2" s="11"/>
      <c r="H2" s="6" t="s">
        <v>3</v>
      </c>
      <c r="I2" s="12">
        <f>AVERAGE(J53:J97)</f>
        <v>5.6172839506093284E-6</v>
      </c>
      <c r="J2" s="12">
        <f>AVERAGE(K53:K97)</f>
        <v>5.5361111111111882E-5</v>
      </c>
      <c r="K2" s="12">
        <f>AVERAGE(L53:L97)</f>
        <v>2.4106095679002301E-5</v>
      </c>
    </row>
    <row r="3" spans="1:13" x14ac:dyDescent="0.25">
      <c r="A3" s="9">
        <v>1</v>
      </c>
      <c r="B3" s="13" t="s">
        <v>23</v>
      </c>
      <c r="C3" s="11"/>
      <c r="D3" s="11"/>
      <c r="E3" s="11"/>
      <c r="F3" s="11"/>
      <c r="G3" s="11"/>
      <c r="H3" s="6" t="s">
        <v>4</v>
      </c>
      <c r="I3" s="12">
        <f>LARGE(J53:J97,2)</f>
        <v>9.675925925919926E-6</v>
      </c>
      <c r="J3" s="12">
        <f>LARGE(K53:K97,2)</f>
        <v>7.48032407407416E-5</v>
      </c>
      <c r="K3" s="12">
        <f>LARGE(L53:L97,2)</f>
        <v>6.3865740740732396E-5</v>
      </c>
      <c r="L3" s="12">
        <f>LARGE(I3:K3,1)</f>
        <v>7.48032407407416E-5</v>
      </c>
      <c r="M3" s="14">
        <f>L3</f>
        <v>7.48032407407416E-5</v>
      </c>
    </row>
    <row r="4" spans="1:13" x14ac:dyDescent="0.25">
      <c r="A4" s="9">
        <v>2</v>
      </c>
      <c r="B4" s="13" t="s">
        <v>29</v>
      </c>
      <c r="C4" s="11"/>
      <c r="D4" s="11"/>
      <c r="E4" s="11"/>
      <c r="F4" s="11"/>
      <c r="G4" s="11"/>
      <c r="H4" s="6" t="s">
        <v>5</v>
      </c>
      <c r="I4" s="12">
        <f>SMALL(J53:J97,1)</f>
        <v>2.5694444444352565E-6</v>
      </c>
      <c r="J4" s="12">
        <f>SMALL(K53:K97,1)</f>
        <v>3.109953703703261E-5</v>
      </c>
      <c r="K4" s="12">
        <f>SMALL(L53:L97,1)</f>
        <v>2.1643518518434796E-6</v>
      </c>
      <c r="L4" s="12">
        <f>SMALL(I4:K4,1)</f>
        <v>2.1643518518434796E-6</v>
      </c>
      <c r="M4" s="14">
        <f>L4</f>
        <v>2.1643518518434796E-6</v>
      </c>
    </row>
    <row r="5" spans="1:13" x14ac:dyDescent="0.25">
      <c r="A5" s="9">
        <v>3</v>
      </c>
      <c r="B5" s="13" t="s">
        <v>27</v>
      </c>
      <c r="C5" s="11"/>
      <c r="D5" s="11"/>
      <c r="E5" s="11"/>
      <c r="F5" s="11"/>
      <c r="G5" s="11"/>
      <c r="H5" s="15" t="s">
        <v>6</v>
      </c>
      <c r="I5" s="12">
        <f>_xlfn.STDEV.S(J53:J97)</f>
        <v>2.6792800002342031E-6</v>
      </c>
      <c r="J5" s="12">
        <f>_xlfn.STDEV.S(K53:K97)</f>
        <v>1.1168820969407087E-5</v>
      </c>
      <c r="K5" s="12">
        <f>_xlfn.STDEV.S(L53:L97)</f>
        <v>2.2768904394135536E-5</v>
      </c>
    </row>
    <row r="6" spans="1:13" x14ac:dyDescent="0.25">
      <c r="A6" s="9"/>
      <c r="B6" s="13" t="s">
        <v>12</v>
      </c>
      <c r="C6" s="11"/>
      <c r="D6" s="11"/>
      <c r="E6" s="11"/>
      <c r="F6" s="11"/>
      <c r="G6" s="11"/>
      <c r="H6" s="6" t="s">
        <v>7</v>
      </c>
      <c r="I6" s="12">
        <f>SUM(J53:J97,1)</f>
        <v>1.0000842592592591</v>
      </c>
      <c r="J6" s="12">
        <f>SUM(K53:K97,1)</f>
        <v>1.0016608333333334</v>
      </c>
      <c r="K6" s="12">
        <f>SUM(L53:L97,1)</f>
        <v>1.00072318287037</v>
      </c>
    </row>
    <row r="7" spans="1:13" x14ac:dyDescent="0.25">
      <c r="A7" s="9"/>
      <c r="B7" s="13" t="s">
        <v>13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21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10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11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9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24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15</v>
      </c>
      <c r="C13" s="11"/>
      <c r="D13" s="11"/>
      <c r="E13" s="11"/>
      <c r="F13" s="11"/>
      <c r="G13" s="11"/>
      <c r="I13" s="11"/>
      <c r="J13" s="11"/>
      <c r="K13" s="17">
        <f>SMALL(I4:K4,1)-L13</f>
        <v>2.1643518518434796E-6</v>
      </c>
    </row>
    <row r="14" spans="1:13" x14ac:dyDescent="0.25">
      <c r="A14" s="9"/>
      <c r="B14" s="13" t="s">
        <v>20</v>
      </c>
      <c r="C14" s="11"/>
      <c r="D14" s="11"/>
      <c r="E14" s="11"/>
      <c r="F14" s="11"/>
      <c r="G14" s="11"/>
      <c r="I14" s="11"/>
      <c r="J14" s="11"/>
      <c r="K14" s="17">
        <f>LARGE(I3:K3,1)+L13</f>
        <v>7.48032407407416E-5</v>
      </c>
    </row>
    <row r="15" spans="1:13" x14ac:dyDescent="0.25">
      <c r="A15" s="9"/>
      <c r="B15" s="13" t="s">
        <v>17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26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22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 t="s">
        <v>30</v>
      </c>
      <c r="C18" s="11"/>
      <c r="D18" s="11"/>
      <c r="E18" s="11"/>
      <c r="F18" s="11"/>
      <c r="G18" s="11"/>
      <c r="K18" s="11"/>
    </row>
    <row r="19" spans="1:11" x14ac:dyDescent="0.25">
      <c r="A19" s="9"/>
      <c r="B19" s="13" t="s">
        <v>25</v>
      </c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3'!$B$106:$AT$106,0)</f>
        <v>2</v>
      </c>
      <c r="K50" s="18">
        <f>MATCH(K52,'ETAPA 3'!$B$106:$AT$106,0)</f>
        <v>3</v>
      </c>
      <c r="L50" s="18">
        <f>MATCH(L52,'ETAPA 3'!$B$106:$AT$106,0)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3'!$B$107:$B$147)</f>
        <v>30</v>
      </c>
      <c r="K51" s="24">
        <f>COUNTA('ETAPA 3'!$B$107:$B$147)</f>
        <v>30</v>
      </c>
      <c r="L51" s="24">
        <f>COUNTA('ETAPA 3'!$B$107:$B$147)</f>
        <v>30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Jean Paul</v>
      </c>
      <c r="K52" s="25" t="str">
        <f>VLOOKUP(2,$A$2:$B$47,2,FALSE)</f>
        <v>Fernando Mota</v>
      </c>
      <c r="L52" s="25" t="str">
        <f>VLOOKUP(3,$A$2:$B$47,2,FALSE)</f>
        <v>Renato Amaral</v>
      </c>
    </row>
    <row r="53" spans="1:12" x14ac:dyDescent="0.25">
      <c r="A53"/>
      <c r="B53"/>
      <c r="C53"/>
      <c r="D53"/>
      <c r="E53"/>
      <c r="F53"/>
      <c r="I53" s="26">
        <v>1</v>
      </c>
      <c r="J53" s="27" t="str" cm="1">
        <f t="array" ref="J53">IF(INDEX('ETAPA 3'!$B$106:$AT$171,$I53+1,J$50)=0,"",INDEX('ETAPA 3'!$B$106:$AT$171,$I53+1,J$50))</f>
        <v/>
      </c>
      <c r="K53" s="27" cm="1">
        <f t="array" ref="K53">IF(INDEX('ETAPA 3'!$B$106:$AT$171,$I53+1,K$50)=0,"",INDEX('ETAPA 3'!$B$106:$AT$171,$I53+1,K$50))</f>
        <v>4.3564814814817891E-5</v>
      </c>
      <c r="L53" s="27" cm="1">
        <f t="array" ref="L53">IF(INDEX('ETAPA 3'!$B$106:$AT$171,$I53+1,L$50)=0,"",INDEX('ETAPA 3'!$B$106:$AT$171,$I53+1,L$50))</f>
        <v>7.800925925918376E-6</v>
      </c>
    </row>
    <row r="54" spans="1:12" x14ac:dyDescent="0.25">
      <c r="A54"/>
      <c r="B54"/>
      <c r="C54"/>
      <c r="D54"/>
      <c r="E54"/>
      <c r="F54"/>
      <c r="I54" s="26">
        <v>2</v>
      </c>
      <c r="J54" s="27" t="str" cm="1">
        <f t="array" ref="J54">IF(INDEX('ETAPA 3'!$B$106:$AT$171,$I54+1,J$50)=0,"",INDEX('ETAPA 3'!$B$106:$AT$171,$I54+1,J$50))</f>
        <v/>
      </c>
      <c r="K54" s="27" cm="1">
        <f t="array" ref="K54">IF(INDEX('ETAPA 3'!$B$106:$AT$171,$I54+1,K$50)=0,"",INDEX('ETAPA 3'!$B$106:$AT$171,$I54+1,K$50))</f>
        <v>5.546296296296614E-5</v>
      </c>
      <c r="L54" s="27" cm="1">
        <f t="array" ref="L54">IF(INDEX('ETAPA 3'!$B$106:$AT$171,$I54+1,L$50)=0,"",INDEX('ETAPA 3'!$B$106:$AT$171,$I54+1,L$50))</f>
        <v>1.100694444443719E-5</v>
      </c>
    </row>
    <row r="55" spans="1:12" x14ac:dyDescent="0.25">
      <c r="A55"/>
      <c r="B55"/>
      <c r="C55"/>
      <c r="D55"/>
      <c r="E55"/>
      <c r="F55"/>
      <c r="I55" s="26">
        <v>3</v>
      </c>
      <c r="J55" s="27" t="str" cm="1">
        <f t="array" ref="J55">IF(INDEX('ETAPA 3'!$B$106:$AT$171,$I55+1,J$50)=0,"",INDEX('ETAPA 3'!$B$106:$AT$171,$I55+1,J$50))</f>
        <v/>
      </c>
      <c r="K55" s="27" cm="1">
        <f t="array" ref="K55">IF(INDEX('ETAPA 3'!$B$106:$AT$171,$I55+1,K$50)=0,"",INDEX('ETAPA 3'!$B$106:$AT$171,$I55+1,K$50))</f>
        <v>6.6550925925929535E-5</v>
      </c>
      <c r="L55" s="27" cm="1">
        <f t="array" ref="L55">IF(INDEX('ETAPA 3'!$B$106:$AT$171,$I55+1,L$50)=0,"",INDEX('ETAPA 3'!$B$106:$AT$171,$I55+1,L$50))</f>
        <v>1.1134259259251971E-5</v>
      </c>
    </row>
    <row r="56" spans="1:12" x14ac:dyDescent="0.25">
      <c r="A56"/>
      <c r="B56"/>
      <c r="C56"/>
      <c r="D56"/>
      <c r="E56"/>
      <c r="F56"/>
      <c r="I56" s="26">
        <v>4</v>
      </c>
      <c r="J56" s="27" t="str" cm="1">
        <f t="array" ref="J56">IF(INDEX('ETAPA 3'!$B$106:$AT$171,$I56+1,J$50)=0,"",INDEX('ETAPA 3'!$B$106:$AT$171,$I56+1,J$50))</f>
        <v/>
      </c>
      <c r="K56" s="27" cm="1">
        <f t="array" ref="K56">IF(INDEX('ETAPA 3'!$B$106:$AT$171,$I56+1,K$50)=0,"",INDEX('ETAPA 3'!$B$106:$AT$171,$I56+1,K$50))</f>
        <v>7.3136574074077892E-5</v>
      </c>
      <c r="L56" s="27" cm="1">
        <f t="array" ref="L56">IF(INDEX('ETAPA 3'!$B$106:$AT$171,$I56+1,L$50)=0,"",INDEX('ETAPA 3'!$B$106:$AT$171,$I56+1,L$50))</f>
        <v>1.0868055555548258E-5</v>
      </c>
    </row>
    <row r="57" spans="1:12" x14ac:dyDescent="0.25">
      <c r="A57"/>
      <c r="B57"/>
      <c r="C57"/>
      <c r="D57"/>
      <c r="E57"/>
      <c r="F57"/>
      <c r="I57" s="26">
        <v>5</v>
      </c>
      <c r="J57" s="27" t="str" cm="1">
        <f t="array" ref="J57">IF(INDEX('ETAPA 3'!$B$106:$AT$171,$I57+1,J$50)=0,"",INDEX('ETAPA 3'!$B$106:$AT$171,$I57+1,J$50))</f>
        <v/>
      </c>
      <c r="K57" s="27" cm="1">
        <f t="array" ref="K57">IF(INDEX('ETAPA 3'!$B$106:$AT$171,$I57+1,K$50)=0,"",INDEX('ETAPA 3'!$B$106:$AT$171,$I57+1,K$50))</f>
        <v>7.6377314814818614E-5</v>
      </c>
      <c r="L57" s="27" cm="1">
        <f t="array" ref="L57">IF(INDEX('ETAPA 3'!$B$106:$AT$171,$I57+1,L$50)=0,"",INDEX('ETAPA 3'!$B$106:$AT$171,$I57+1,L$50))</f>
        <v>9.9421296296223378E-6</v>
      </c>
    </row>
    <row r="58" spans="1:12" x14ac:dyDescent="0.25">
      <c r="A58"/>
      <c r="B58"/>
      <c r="C58"/>
      <c r="D58"/>
      <c r="E58"/>
      <c r="F58"/>
      <c r="I58" s="26">
        <v>6</v>
      </c>
      <c r="J58" s="27" t="str" cm="1">
        <f t="array" ref="J58">IF(INDEX('ETAPA 3'!$B$106:$AT$171,$I58+1,J$50)=0,"",INDEX('ETAPA 3'!$B$106:$AT$171,$I58+1,J$50))</f>
        <v/>
      </c>
      <c r="K58" s="27" cm="1">
        <f t="array" ref="K58">IF(INDEX('ETAPA 3'!$B$106:$AT$171,$I58+1,K$50)=0,"",INDEX('ETAPA 3'!$B$106:$AT$171,$I58+1,K$50))</f>
        <v>7.2175925925929522E-5</v>
      </c>
      <c r="L58" s="27" cm="1">
        <f t="array" ref="L58">IF(INDEX('ETAPA 3'!$B$106:$AT$171,$I58+1,L$50)=0,"",INDEX('ETAPA 3'!$B$106:$AT$171,$I58+1,L$50))</f>
        <v>5.9490740740662101E-6</v>
      </c>
    </row>
    <row r="59" spans="1:12" x14ac:dyDescent="0.25">
      <c r="A59"/>
      <c r="B59"/>
      <c r="C59"/>
      <c r="D59"/>
      <c r="E59"/>
      <c r="F59"/>
      <c r="I59" s="26">
        <v>7</v>
      </c>
      <c r="J59" s="27" t="str" cm="1">
        <f t="array" ref="J59">IF(INDEX('ETAPA 3'!$B$106:$AT$171,$I59+1,J$50)=0,"",INDEX('ETAPA 3'!$B$106:$AT$171,$I59+1,J$50))</f>
        <v/>
      </c>
      <c r="K59" s="27" cm="1">
        <f t="array" ref="K59">IF(INDEX('ETAPA 3'!$B$106:$AT$171,$I59+1,K$50)=0,"",INDEX('ETAPA 3'!$B$106:$AT$171,$I59+1,K$50))</f>
        <v>6.4525462962966747E-5</v>
      </c>
      <c r="L59" s="27" cm="1">
        <f t="array" ref="L59">IF(INDEX('ETAPA 3'!$B$106:$AT$171,$I59+1,L$50)=0,"",INDEX('ETAPA 3'!$B$106:$AT$171,$I59+1,L$50))</f>
        <v>6.8634259259179806E-6</v>
      </c>
    </row>
    <row r="60" spans="1:12" x14ac:dyDescent="0.25">
      <c r="A60"/>
      <c r="B60"/>
      <c r="C60"/>
      <c r="D60"/>
      <c r="E60"/>
      <c r="F60"/>
      <c r="I60" s="26">
        <v>8</v>
      </c>
      <c r="J60" s="27" t="str" cm="1">
        <f t="array" ref="J60">IF(INDEX('ETAPA 3'!$B$106:$AT$171,$I60+1,J$50)=0,"",INDEX('ETAPA 3'!$B$106:$AT$171,$I60+1,J$50))</f>
        <v/>
      </c>
      <c r="K60" s="27" cm="1">
        <f t="array" ref="K60">IF(INDEX('ETAPA 3'!$B$106:$AT$171,$I60+1,K$50)=0,"",INDEX('ETAPA 3'!$B$106:$AT$171,$I60+1,K$50))</f>
        <v>6.2754629629633088E-5</v>
      </c>
      <c r="L60" s="27" cm="1">
        <f t="array" ref="L60">IF(INDEX('ETAPA 3'!$B$106:$AT$171,$I60+1,L$50)=0,"",INDEX('ETAPA 3'!$B$106:$AT$171,$I60+1,L$50))</f>
        <v>5.8680555555471609E-6</v>
      </c>
    </row>
    <row r="61" spans="1:12" x14ac:dyDescent="0.25">
      <c r="A61"/>
      <c r="B61"/>
      <c r="C61"/>
      <c r="D61"/>
      <c r="E61"/>
      <c r="F61"/>
      <c r="I61" s="26">
        <v>9</v>
      </c>
      <c r="J61" s="27" t="str" cm="1">
        <f t="array" ref="J61">IF(INDEX('ETAPA 3'!$B$106:$AT$171,$I61+1,J$50)=0,"",INDEX('ETAPA 3'!$B$106:$AT$171,$I61+1,J$50))</f>
        <v/>
      </c>
      <c r="K61" s="27" cm="1">
        <f t="array" ref="K61">IF(INDEX('ETAPA 3'!$B$106:$AT$171,$I61+1,K$50)=0,"",INDEX('ETAPA 3'!$B$106:$AT$171,$I61+1,K$50))</f>
        <v>5.9085648148151856E-5</v>
      </c>
      <c r="L61" s="27" cm="1">
        <f t="array" ref="L61">IF(INDEX('ETAPA 3'!$B$106:$AT$171,$I61+1,L$50)=0,"",INDEX('ETAPA 3'!$B$106:$AT$171,$I61+1,L$50))</f>
        <v>4.5254629629544463E-6</v>
      </c>
    </row>
    <row r="62" spans="1:12" x14ac:dyDescent="0.25">
      <c r="A62"/>
      <c r="B62"/>
      <c r="C62"/>
      <c r="D62"/>
      <c r="E62"/>
      <c r="F62"/>
      <c r="I62" s="26">
        <v>10</v>
      </c>
      <c r="J62" s="27" t="str" cm="1">
        <f t="array" ref="J62">IF(INDEX('ETAPA 3'!$B$106:$AT$171,$I62+1,J$50)=0,"",INDEX('ETAPA 3'!$B$106:$AT$171,$I62+1,J$50))</f>
        <v/>
      </c>
      <c r="K62" s="27" cm="1">
        <f t="array" ref="K62">IF(INDEX('ETAPA 3'!$B$106:$AT$171,$I62+1,K$50)=0,"",INDEX('ETAPA 3'!$B$106:$AT$171,$I62+1,K$50))</f>
        <v>5.7812500000004041E-5</v>
      </c>
      <c r="L62" s="27" cm="1">
        <f t="array" ref="L62">IF(INDEX('ETAPA 3'!$B$106:$AT$171,$I62+1,L$50)=0,"",INDEX('ETAPA 3'!$B$106:$AT$171,$I62+1,L$50))</f>
        <v>2.3611111111031605E-6</v>
      </c>
    </row>
    <row r="63" spans="1:12" x14ac:dyDescent="0.25">
      <c r="A63"/>
      <c r="B63"/>
      <c r="C63"/>
      <c r="D63"/>
      <c r="E63"/>
      <c r="F63"/>
      <c r="I63" s="26">
        <v>11</v>
      </c>
      <c r="J63" s="27" t="str" cm="1">
        <f t="array" ref="J63">IF(INDEX('ETAPA 3'!$B$106:$AT$171,$I63+1,J$50)=0,"",INDEX('ETAPA 3'!$B$106:$AT$171,$I63+1,J$50))</f>
        <v/>
      </c>
      <c r="K63" s="27" cm="1">
        <f t="array" ref="K63">IF(INDEX('ETAPA 3'!$B$106:$AT$171,$I63+1,K$50)=0,"",INDEX('ETAPA 3'!$B$106:$AT$171,$I63+1,K$50))</f>
        <v>5.929398148148482E-5</v>
      </c>
      <c r="L63" s="27" cm="1">
        <f t="array" ref="L63">IF(INDEX('ETAPA 3'!$B$106:$AT$171,$I63+1,L$50)=0,"",INDEX('ETAPA 3'!$B$106:$AT$171,$I63+1,L$50))</f>
        <v>2.1643518518434796E-6</v>
      </c>
    </row>
    <row r="64" spans="1:12" x14ac:dyDescent="0.25">
      <c r="A64"/>
      <c r="B64"/>
      <c r="C64"/>
      <c r="D64"/>
      <c r="E64"/>
      <c r="F64"/>
      <c r="I64" s="26">
        <v>12</v>
      </c>
      <c r="J64" s="27" t="str" cm="1">
        <f t="array" ref="J64">IF(INDEX('ETAPA 3'!$B$106:$AT$171,$I64+1,J$50)=0,"",INDEX('ETAPA 3'!$B$106:$AT$171,$I64+1,J$50))</f>
        <v/>
      </c>
      <c r="K64" s="27" cm="1">
        <f t="array" ref="K64">IF(INDEX('ETAPA 3'!$B$106:$AT$171,$I64+1,K$50)=0,"",INDEX('ETAPA 3'!$B$106:$AT$171,$I64+1,K$50))</f>
        <v>5.4618055555559486E-5</v>
      </c>
      <c r="L64" s="27" cm="1">
        <f t="array" ref="L64">IF(INDEX('ETAPA 3'!$B$106:$AT$171,$I64+1,L$50)=0,"",INDEX('ETAPA 3'!$B$106:$AT$171,$I64+1,L$50))</f>
        <v>3.113425925918567E-6</v>
      </c>
    </row>
    <row r="65" spans="1:12" x14ac:dyDescent="0.25">
      <c r="A65"/>
      <c r="B65"/>
      <c r="C65"/>
      <c r="D65"/>
      <c r="E65"/>
      <c r="F65"/>
      <c r="I65" s="26">
        <v>13</v>
      </c>
      <c r="J65" s="27" t="str" cm="1">
        <f t="array" ref="J65">IF(INDEX('ETAPA 3'!$B$106:$AT$171,$I65+1,J$50)=0,"",INDEX('ETAPA 3'!$B$106:$AT$171,$I65+1,J$50))</f>
        <v/>
      </c>
      <c r="K65" s="27" cm="1">
        <f t="array" ref="K65">IF(INDEX('ETAPA 3'!$B$106:$AT$171,$I65+1,K$50)=0,"",INDEX('ETAPA 3'!$B$106:$AT$171,$I65+1,K$50))</f>
        <v>4.821759259259796E-5</v>
      </c>
      <c r="L65" s="27" cm="1">
        <f t="array" ref="L65">IF(INDEX('ETAPA 3'!$B$106:$AT$171,$I65+1,L$50)=0,"",INDEX('ETAPA 3'!$B$106:$AT$171,$I65+1,L$50))</f>
        <v>3.8078703703640915E-6</v>
      </c>
    </row>
    <row r="66" spans="1:12" x14ac:dyDescent="0.25">
      <c r="A66"/>
      <c r="B66"/>
      <c r="C66"/>
      <c r="D66"/>
      <c r="E66"/>
      <c r="F66"/>
      <c r="I66" s="26">
        <v>14</v>
      </c>
      <c r="J66" s="27" t="str" cm="1">
        <f t="array" ref="J66">IF(INDEX('ETAPA 3'!$B$106:$AT$171,$I66+1,J$50)=0,"",INDEX('ETAPA 3'!$B$106:$AT$171,$I66+1,J$50))</f>
        <v/>
      </c>
      <c r="K66" s="27" cm="1">
        <f t="array" ref="K66">IF(INDEX('ETAPA 3'!$B$106:$AT$171,$I66+1,K$50)=0,"",INDEX('ETAPA 3'!$B$106:$AT$171,$I66+1,K$50))</f>
        <v>3.6527777777782891E-5</v>
      </c>
      <c r="L66" s="27" cm="1">
        <f t="array" ref="L66">IF(INDEX('ETAPA 3'!$B$106:$AT$171,$I66+1,L$50)=0,"",INDEX('ETAPA 3'!$B$106:$AT$171,$I66+1,L$50))</f>
        <v>2.9513888888822032E-6</v>
      </c>
    </row>
    <row r="67" spans="1:12" x14ac:dyDescent="0.25">
      <c r="A67"/>
      <c r="B67"/>
      <c r="C67"/>
      <c r="D67"/>
      <c r="E67"/>
      <c r="F67"/>
      <c r="I67" s="26">
        <v>15</v>
      </c>
      <c r="J67" s="27" t="str" cm="1">
        <f t="array" ref="J67">IF(INDEX('ETAPA 3'!$B$106:$AT$171,$I67+1,J$50)=0,"",INDEX('ETAPA 3'!$B$106:$AT$171,$I67+1,J$50))</f>
        <v/>
      </c>
      <c r="K67" s="27" cm="1">
        <f t="array" ref="K67">IF(INDEX('ETAPA 3'!$B$106:$AT$171,$I67+1,K$50)=0,"",INDEX('ETAPA 3'!$B$106:$AT$171,$I67+1,K$50))</f>
        <v>3.3182870370376122E-5</v>
      </c>
      <c r="L67" s="27" cm="1">
        <f t="array" ref="L67">IF(INDEX('ETAPA 3'!$B$106:$AT$171,$I67+1,L$50)=0,"",INDEX('ETAPA 3'!$B$106:$AT$171,$I67+1,L$50))</f>
        <v>8.6458333333275239E-6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3'!$B$106:$AT$171,$I68+1,J$50)=0,"",INDEX('ETAPA 3'!$B$106:$AT$171,$I68+1,J$50))</f>
        <v>3.4143518518412602E-6</v>
      </c>
      <c r="K68" s="27" cm="1">
        <f t="array" ref="K68">IF(INDEX('ETAPA 3'!$B$106:$AT$171,$I68+1,K$50)=0,"",INDEX('ETAPA 3'!$B$106:$AT$171,$I68+1,K$50))</f>
        <v>3.109953703703261E-5</v>
      </c>
      <c r="L68" s="27" cm="1">
        <f t="array" ref="L68">IF(INDEX('ETAPA 3'!$B$106:$AT$171,$I68+1,L$50)=0,"",INDEX('ETAPA 3'!$B$106:$AT$171,$I68+1,L$50))</f>
        <v>1.3055555555538736E-5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3'!$B$106:$AT$171,$I69+1,J$50)=0,"",INDEX('ETAPA 3'!$B$106:$AT$171,$I69+1,J$50))</f>
        <v>4.5023148148044118E-6</v>
      </c>
      <c r="K69" s="27" cm="1">
        <f t="array" ref="K69">IF(INDEX('ETAPA 3'!$B$106:$AT$171,$I69+1,K$50)=0,"",INDEX('ETAPA 3'!$B$106:$AT$171,$I69+1,K$50))</f>
        <v>4.3344907407403405E-5</v>
      </c>
      <c r="L69" s="27" cm="1">
        <f t="array" ref="L69">IF(INDEX('ETAPA 3'!$B$106:$AT$171,$I69+1,L$50)=0,"",INDEX('ETAPA 3'!$B$106:$AT$171,$I69+1,L$50))</f>
        <v>1.516203703702014E-5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3'!$B$106:$AT$171,$I70+1,J$50)=0,"",INDEX('ETAPA 3'!$B$106:$AT$171,$I70+1,J$50))</f>
        <v>4.3634259259163477E-6</v>
      </c>
      <c r="K70" s="27" cm="1">
        <f t="array" ref="K70">IF(INDEX('ETAPA 3'!$B$106:$AT$171,$I70+1,K$50)=0,"",INDEX('ETAPA 3'!$B$106:$AT$171,$I70+1,K$50))</f>
        <v>4.778935185184921E-5</v>
      </c>
      <c r="L70" s="27" cm="1">
        <f t="array" ref="L70">IF(INDEX('ETAPA 3'!$B$106:$AT$171,$I70+1,L$50)=0,"",INDEX('ETAPA 3'!$B$106:$AT$171,$I70+1,L$50))</f>
        <v>1.9097222222206819E-5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3'!$B$106:$AT$171,$I71+1,J$50)=0,"",INDEX('ETAPA 3'!$B$106:$AT$171,$I71+1,J$50))</f>
        <v>2.5694444444352565E-6</v>
      </c>
      <c r="K71" s="27" cm="1">
        <f t="array" ref="K71">IF(INDEX('ETAPA 3'!$B$106:$AT$171,$I71+1,K$50)=0,"",INDEX('ETAPA 3'!$B$106:$AT$171,$I71+1,K$50))</f>
        <v>5.0682870370367603E-5</v>
      </c>
      <c r="L71" s="27" cm="1">
        <f t="array" ref="L71">IF(INDEX('ETAPA 3'!$B$106:$AT$171,$I71+1,L$50)=0,"",INDEX('ETAPA 3'!$B$106:$AT$171,$I71+1,L$50))</f>
        <v>2.4710648148133091E-5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3'!$B$106:$AT$171,$I72+1,J$50)=0,"",INDEX('ETAPA 3'!$B$106:$AT$171,$I72+1,J$50))</f>
        <v>3.4953703703620442E-6</v>
      </c>
      <c r="K72" s="27" cm="1">
        <f t="array" ref="K72">IF(INDEX('ETAPA 3'!$B$106:$AT$171,$I72+1,K$50)=0,"",INDEX('ETAPA 3'!$B$106:$AT$171,$I72+1,K$50))</f>
        <v>5.2812499999997306E-5</v>
      </c>
      <c r="L72" s="27" cm="1">
        <f t="array" ref="L72">IF(INDEX('ETAPA 3'!$B$106:$AT$171,$I72+1,L$50)=0,"",INDEX('ETAPA 3'!$B$106:$AT$171,$I72+1,L$50))</f>
        <v>3.0405092592576677E-5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3'!$B$106:$AT$171,$I73+1,J$50)=0,"",INDEX('ETAPA 3'!$B$106:$AT$171,$I73+1,J$50))</f>
        <v>2.7893518518423699E-6</v>
      </c>
      <c r="K73" s="27" cm="1">
        <f t="array" ref="K73">IF(INDEX('ETAPA 3'!$B$106:$AT$171,$I73+1,K$50)=0,"",INDEX('ETAPA 3'!$B$106:$AT$171,$I73+1,K$50))</f>
        <v>5.2453703703700394E-5</v>
      </c>
      <c r="L73" s="27" cm="1">
        <f t="array" ref="L73">IF(INDEX('ETAPA 3'!$B$106:$AT$171,$I73+1,L$50)=0,"",INDEX('ETAPA 3'!$B$106:$AT$171,$I73+1,L$50))</f>
        <v>3.1238425925910265E-5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3'!$B$106:$AT$171,$I74+1,J$50)=0,"",INDEX('ETAPA 3'!$B$106:$AT$171,$I74+1,J$50))</f>
        <v>2.8240740740648196E-6</v>
      </c>
      <c r="K74" s="27" cm="1">
        <f t="array" ref="K74">IF(INDEX('ETAPA 3'!$B$106:$AT$171,$I74+1,K$50)=0,"",INDEX('ETAPA 3'!$B$106:$AT$171,$I74+1,K$50))</f>
        <v>5.4224537037033185E-5</v>
      </c>
      <c r="L74" s="27" cm="1">
        <f t="array" ref="L74">IF(INDEX('ETAPA 3'!$B$106:$AT$171,$I74+1,L$50)=0,"",INDEX('ETAPA 3'!$B$106:$AT$171,$I74+1,L$50))</f>
        <v>3.4733796296280983E-5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3'!$B$106:$AT$171,$I75+1,J$50)=0,"",INDEX('ETAPA 3'!$B$106:$AT$171,$I75+1,J$50))</f>
        <v>4.9768518518428229E-6</v>
      </c>
      <c r="K75" s="27" cm="1">
        <f t="array" ref="K75">IF(INDEX('ETAPA 3'!$B$106:$AT$171,$I75+1,K$50)=0,"",INDEX('ETAPA 3'!$B$106:$AT$171,$I75+1,K$50))</f>
        <v>5.3680555555553344E-5</v>
      </c>
      <c r="L75" s="27" cm="1">
        <f t="array" ref="L75">IF(INDEX('ETAPA 3'!$B$106:$AT$171,$I75+1,L$50)=0,"",INDEX('ETAPA 3'!$B$106:$AT$171,$I75+1,L$50))</f>
        <v>3.9965277777765512E-5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3'!$B$106:$AT$171,$I76+1,J$50)=0,"",INDEX('ETAPA 3'!$B$106:$AT$171,$I76+1,J$50))</f>
        <v>5.9490740740644754E-6</v>
      </c>
      <c r="K76" s="27" cm="1">
        <f t="array" ref="K76">IF(INDEX('ETAPA 3'!$B$106:$AT$171,$I76+1,K$50)=0,"",INDEX('ETAPA 3'!$B$106:$AT$171,$I76+1,K$50))</f>
        <v>5.3587962962960145E-5</v>
      </c>
      <c r="L76" s="27" cm="1">
        <f t="array" ref="L76">IF(INDEX('ETAPA 3'!$B$106:$AT$171,$I76+1,L$50)=0,"",INDEX('ETAPA 3'!$B$106:$AT$171,$I76+1,L$50))</f>
        <v>4.6203703703690674E-5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3'!$B$106:$AT$171,$I77+1,J$50)=0,"",INDEX('ETAPA 3'!$B$106:$AT$171,$I77+1,J$50))</f>
        <v>9.2824074073988294E-6</v>
      </c>
      <c r="K77" s="27" cm="1">
        <f t="array" ref="K77">IF(INDEX('ETAPA 3'!$B$106:$AT$171,$I77+1,K$50)=0,"",INDEX('ETAPA 3'!$B$106:$AT$171,$I77+1,K$50))</f>
        <v>5.5046296296292624E-5</v>
      </c>
      <c r="L77" s="27" cm="1">
        <f t="array" ref="L77">IF(INDEX('ETAPA 3'!$B$106:$AT$171,$I77+1,L$50)=0,"",INDEX('ETAPA 3'!$B$106:$AT$171,$I77+1,L$50))</f>
        <v>5.0393518518505181E-5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3'!$B$106:$AT$171,$I78+1,J$50)=0,"",INDEX('ETAPA 3'!$B$106:$AT$171,$I78+1,J$50))</f>
        <v>1.0659722222215728E-5</v>
      </c>
      <c r="K78" s="27" cm="1">
        <f t="array" ref="K78">IF(INDEX('ETAPA 3'!$B$106:$AT$171,$I78+1,K$50)=0,"",INDEX('ETAPA 3'!$B$106:$AT$171,$I78+1,K$50))</f>
        <v>5.3912037037036342E-5</v>
      </c>
      <c r="L78" s="27" cm="1">
        <f t="array" ref="L78">IF(INDEX('ETAPA 3'!$B$106:$AT$171,$I78+1,L$50)=0,"",INDEX('ETAPA 3'!$B$106:$AT$171,$I78+1,L$50))</f>
        <v>5.6631944444433813E-5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3'!$B$106:$AT$171,$I79+1,J$50)=0,"",INDEX('ETAPA 3'!$B$106:$AT$171,$I79+1,J$50))</f>
        <v>9.675925925919926E-6</v>
      </c>
      <c r="K79" s="27" cm="1">
        <f t="array" ref="K79">IF(INDEX('ETAPA 3'!$B$106:$AT$171,$I79+1,K$50)=0,"",INDEX('ETAPA 3'!$B$106:$AT$171,$I79+1,K$50))</f>
        <v>5.7268518518515527E-5</v>
      </c>
      <c r="L79" s="27" cm="1">
        <f t="array" ref="L79">IF(INDEX('ETAPA 3'!$B$106:$AT$171,$I79+1,L$50)=0,"",INDEX('ETAPA 3'!$B$106:$AT$171,$I79+1,L$50))</f>
        <v>5.9675925925914419E-5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3'!$B$106:$AT$171,$I80+1,J$50)=0,"",INDEX('ETAPA 3'!$B$106:$AT$171,$I80+1,J$50))</f>
        <v>8.2754629629581966E-6</v>
      </c>
      <c r="K80" s="27" cm="1">
        <f t="array" ref="K80">IF(INDEX('ETAPA 3'!$B$106:$AT$171,$I80+1,K$50)=0,"",INDEX('ETAPA 3'!$B$106:$AT$171,$I80+1,K$50))</f>
        <v>5.7071759259258448E-5</v>
      </c>
      <c r="L80" s="27" cm="1">
        <f t="array" ref="L80">IF(INDEX('ETAPA 3'!$B$106:$AT$171,$I80+1,L$50)=0,"",INDEX('ETAPA 3'!$B$106:$AT$171,$I80+1,L$50))</f>
        <v>6.3865740740732396E-5</v>
      </c>
    </row>
    <row r="81" spans="1:12" x14ac:dyDescent="0.25">
      <c r="A81"/>
      <c r="B81"/>
      <c r="C81"/>
      <c r="D81"/>
      <c r="E81"/>
      <c r="F81"/>
      <c r="I81" s="26">
        <v>29</v>
      </c>
      <c r="J81" s="27" cm="1">
        <f t="array" ref="J81">IF(INDEX('ETAPA 3'!$B$106:$AT$171,$I81+1,J$50)=0,"",INDEX('ETAPA 3'!$B$106:$AT$171,$I81+1,J$50))</f>
        <v>6.1226851851801933E-6</v>
      </c>
      <c r="K81" s="27" cm="1">
        <f t="array" ref="K81">IF(INDEX('ETAPA 3'!$B$106:$AT$171,$I81+1,K$50)=0,"",INDEX('ETAPA 3'!$B$106:$AT$171,$I81+1,K$50))</f>
        <v>5.9768518518518027E-5</v>
      </c>
      <c r="L81" s="27" cm="1">
        <f t="array" ref="L81">IF(INDEX('ETAPA 3'!$B$106:$AT$171,$I81+1,L$50)=0,"",INDEX('ETAPA 3'!$B$106:$AT$171,$I81+1,L$50))</f>
        <v>6.210648148147549E-5</v>
      </c>
    </row>
    <row r="82" spans="1:12" x14ac:dyDescent="0.25">
      <c r="A82"/>
      <c r="B82"/>
      <c r="C82"/>
      <c r="D82"/>
      <c r="E82"/>
      <c r="F82"/>
      <c r="I82" s="26">
        <v>30</v>
      </c>
      <c r="J82" s="27" cm="1">
        <f t="array" ref="J82">IF(INDEX('ETAPA 3'!$B$106:$AT$171,$I82+1,J$50)=0,"",INDEX('ETAPA 3'!$B$106:$AT$171,$I82+1,J$50))</f>
        <v>5.3587962962932389E-6</v>
      </c>
      <c r="K82" s="27" cm="1">
        <f t="array" ref="K82">IF(INDEX('ETAPA 3'!$B$106:$AT$171,$I82+1,K$50)=0,"",INDEX('ETAPA 3'!$B$106:$AT$171,$I82+1,K$50))</f>
        <v>7.48032407407416E-5</v>
      </c>
      <c r="L82" s="27" cm="1">
        <f t="array" ref="L82">IF(INDEX('ETAPA 3'!$B$106:$AT$171,$I82+1,L$50)=0,"",INDEX('ETAPA 3'!$B$106:$AT$171,$I82+1,L$50))</f>
        <v>7.8935185185181889E-5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3'!$B$106:$AT$171,$I83+1,J$50)=0,"",INDEX('ETAPA 3'!$B$106:$AT$171,$I83+1,J$50))</f>
        <v/>
      </c>
      <c r="K83" s="27" t="str" cm="1">
        <f t="array" ref="K83">IF(INDEX('ETAPA 3'!$B$106:$AT$171,$I83+1,K$50)=0,"",INDEX('ETAPA 3'!$B$106:$AT$171,$I83+1,K$50))</f>
        <v/>
      </c>
      <c r="L83" s="27" t="str" cm="1">
        <f t="array" ref="L83">IF(INDEX('ETAPA 3'!$B$106:$AT$171,$I83+1,L$50)=0,"",INDEX('ETAPA 3'!$B$106:$AT$171,$I83+1,L$50))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3'!$B$106:$AT$171,$I84+1,J$50)=0,"",INDEX('ETAPA 3'!$B$106:$AT$171,$I84+1,J$50))</f>
        <v/>
      </c>
      <c r="K84" s="27" t="str" cm="1">
        <f t="array" ref="K84">IF(INDEX('ETAPA 3'!$B$106:$AT$171,$I84+1,K$50)=0,"",INDEX('ETAPA 3'!$B$106:$AT$171,$I84+1,K$50))</f>
        <v/>
      </c>
      <c r="L84" s="27" t="str" cm="1">
        <f t="array" ref="L84">IF(INDEX('ETAPA 3'!$B$106:$AT$171,$I84+1,L$50)=0,"",INDEX('ETAPA 3'!$B$106:$AT$171,$I84+1,L$50))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3'!$B$106:$AT$171,$I85+1,J$50)=0,"",INDEX('ETAPA 3'!$B$106:$AT$171,$I85+1,J$50))</f>
        <v/>
      </c>
      <c r="K85" s="27" t="str" cm="1">
        <f t="array" ref="K85">IF(INDEX('ETAPA 3'!$B$106:$AT$171,$I85+1,K$50)=0,"",INDEX('ETAPA 3'!$B$106:$AT$171,$I85+1,K$50))</f>
        <v/>
      </c>
      <c r="L85" s="27" t="str" cm="1">
        <f t="array" ref="L85">IF(INDEX('ETAPA 3'!$B$106:$AT$171,$I85+1,L$50)=0,"",INDEX('ETAPA 3'!$B$106:$AT$171,$I85+1,L$50))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3'!$B$106:$AT$171,$I86+1,J$50)=0,"",INDEX('ETAPA 3'!$B$106:$AT$171,$I86+1,J$50))</f>
        <v/>
      </c>
      <c r="K86" s="27" t="str" cm="1">
        <f t="array" ref="K86">IF(INDEX('ETAPA 3'!$B$106:$AT$171,$I86+1,K$50)=0,"",INDEX('ETAPA 3'!$B$106:$AT$171,$I86+1,K$50))</f>
        <v/>
      </c>
      <c r="L86" s="27" t="str" cm="1">
        <f t="array" ref="L86">IF(INDEX('ETAPA 3'!$B$106:$AT$171,$I86+1,L$50)=0,"",INDEX('ETAPA 3'!$B$106:$AT$171,$I86+1,L$50))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3'!$B$106:$AT$171,$I87+1,J$50)=0,"",INDEX('ETAPA 3'!$B$106:$AT$171,$I87+1,J$50))</f>
        <v/>
      </c>
      <c r="K87" s="27" t="str" cm="1">
        <f t="array" ref="K87">IF(INDEX('ETAPA 3'!$B$106:$AT$171,$I87+1,K$50)=0,"",INDEX('ETAPA 3'!$B$106:$AT$171,$I87+1,K$50))</f>
        <v/>
      </c>
      <c r="L87" s="27" t="str" cm="1">
        <f t="array" ref="L87">IF(INDEX('ETAPA 3'!$B$106:$AT$171,$I87+1,L$50)=0,"",INDEX('ETAPA 3'!$B$106:$AT$171,$I87+1,L$50))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3'!$B$106:$AT$171,$I88+1,J$50)=0,"",INDEX('ETAPA 3'!$B$106:$AT$171,$I88+1,J$50))</f>
        <v/>
      </c>
      <c r="K88" s="27" t="str" cm="1">
        <f t="array" ref="K88">IF(INDEX('ETAPA 3'!$B$106:$AT$171,$I88+1,K$50)=0,"",INDEX('ETAPA 3'!$B$106:$AT$171,$I88+1,K$50))</f>
        <v/>
      </c>
      <c r="L88" s="27" t="str" cm="1">
        <f t="array" ref="L88">IF(INDEX('ETAPA 3'!$B$106:$AT$171,$I88+1,L$50)=0,"",INDEX('ETAPA 3'!$B$106:$AT$171,$I88+1,L$50))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3'!$B$106:$AT$171,$I89+1,J$50)=0,"",INDEX('ETAPA 3'!$B$106:$AT$171,$I89+1,J$50))</f>
        <v/>
      </c>
      <c r="K89" s="27" t="str" cm="1">
        <f t="array" ref="K89">IF(INDEX('ETAPA 3'!$B$106:$AT$171,$I89+1,K$50)=0,"",INDEX('ETAPA 3'!$B$106:$AT$171,$I89+1,K$50))</f>
        <v/>
      </c>
      <c r="L89" s="27" t="str" cm="1">
        <f t="array" ref="L89">IF(INDEX('ETAPA 3'!$B$106:$AT$171,$I89+1,L$50)=0,"",INDEX('ETAPA 3'!$B$106:$AT$171,$I89+1,L$50))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3'!$B$106:$AT$171,$I90+1,J$50)=0,"",INDEX('ETAPA 3'!$B$106:$AT$171,$I90+1,J$50))</f>
        <v/>
      </c>
      <c r="K90" s="27" t="str" cm="1">
        <f t="array" ref="K90">IF(INDEX('ETAPA 3'!$B$106:$AT$171,$I90+1,K$50)=0,"",INDEX('ETAPA 3'!$B$106:$AT$171,$I90+1,K$50))</f>
        <v/>
      </c>
      <c r="L90" s="27" t="str" cm="1">
        <f t="array" ref="L90">IF(INDEX('ETAPA 3'!$B$106:$AT$171,$I90+1,L$50)=0,"",INDEX('ETAPA 3'!$B$106:$AT$171,$I90+1,L$50))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3'!$B$106:$AT$171,$I91+1,J$50)=0,"",INDEX('ETAPA 3'!$B$106:$AT$171,$I91+1,J$50))</f>
        <v/>
      </c>
      <c r="K91" s="27" t="str" cm="1">
        <f t="array" ref="K91">IF(INDEX('ETAPA 3'!$B$106:$AT$171,$I91+1,K$50)=0,"",INDEX('ETAPA 3'!$B$106:$AT$171,$I91+1,K$50))</f>
        <v/>
      </c>
      <c r="L91" s="27" t="str" cm="1">
        <f t="array" ref="L91">IF(INDEX('ETAPA 3'!$B$106:$AT$171,$I91+1,L$50)=0,"",INDEX('ETAPA 3'!$B$106:$AT$171,$I91+1,L$50))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3'!$B$106:$AT$171,$I92+1,J$50)=0,"",INDEX('ETAPA 3'!$B$106:$AT$171,$I92+1,J$50))</f>
        <v/>
      </c>
      <c r="K92" s="27" t="str" cm="1">
        <f t="array" ref="K92">IF(INDEX('ETAPA 3'!$B$106:$AT$171,$I92+1,K$50)=0,"",INDEX('ETAPA 3'!$B$106:$AT$171,$I92+1,K$50))</f>
        <v/>
      </c>
      <c r="L92" s="27" t="str" cm="1">
        <f t="array" ref="L92">IF(INDEX('ETAPA 3'!$B$106:$AT$171,$I92+1,L$50)=0,"",INDEX('ETAPA 3'!$B$106:$AT$171,$I92+1,L$50))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3'!$B$106:$AT$171,$I93+1,J$50)=0,"",INDEX('ETAPA 3'!$B$106:$AT$171,$I93+1,J$50))</f>
        <v/>
      </c>
      <c r="K93" s="27" t="str" cm="1">
        <f t="array" ref="K93">IF(INDEX('ETAPA 3'!$B$106:$AT$171,$I93+1,K$50)=0,"",INDEX('ETAPA 3'!$B$106:$AT$171,$I93+1,K$50))</f>
        <v/>
      </c>
      <c r="L93" s="27" t="str" cm="1">
        <f t="array" ref="L93">IF(INDEX('ETAPA 3'!$B$106:$AT$171,$I93+1,L$50)=0,"",INDEX('ETAPA 3'!$B$106:$AT$171,$I93+1,L$50))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3'!$B$106:$AT$171,$I94+1,J$50)=0,"",INDEX('ETAPA 3'!$B$106:$AT$171,$I94+1,J$50))</f>
        <v/>
      </c>
      <c r="K94" s="27" t="str" cm="1">
        <f t="array" ref="K94">IF(INDEX('ETAPA 3'!$B$106:$AT$171,$I94+1,K$50)=0,"",INDEX('ETAPA 3'!$B$106:$AT$171,$I94+1,K$50))</f>
        <v/>
      </c>
      <c r="L94" s="27" t="str" cm="1">
        <f t="array" ref="L94">IF(INDEX('ETAPA 3'!$B$106:$AT$171,$I94+1,L$50)=0,"",INDEX('ETAPA 3'!$B$106:$AT$171,$I94+1,L$50))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3'!$B$106:$AT$171,$I95+1,J$50)=0,"",INDEX('ETAPA 3'!$B$106:$AT$171,$I95+1,J$50))</f>
        <v/>
      </c>
      <c r="K95" s="27" t="str" cm="1">
        <f t="array" ref="K95">IF(INDEX('ETAPA 3'!$B$106:$AT$171,$I95+1,K$50)=0,"",INDEX('ETAPA 3'!$B$106:$AT$171,$I95+1,K$50))</f>
        <v/>
      </c>
      <c r="L95" s="27" t="str" cm="1">
        <f t="array" ref="L95">IF(INDEX('ETAPA 3'!$B$106:$AT$171,$I95+1,L$50)=0,"",INDEX('ETAPA 3'!$B$106:$AT$171,$I95+1,L$50))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3'!$B$106:$AT$171,$I96+1,J$50)=0,"",INDEX('ETAPA 3'!$B$106:$AT$171,$I96+1,J$50))</f>
        <v/>
      </c>
      <c r="K96" s="27" t="str" cm="1">
        <f t="array" ref="K96">IF(INDEX('ETAPA 3'!$B$106:$AT$171,$I96+1,K$50)=0,"",INDEX('ETAPA 3'!$B$106:$AT$171,$I96+1,K$50))</f>
        <v/>
      </c>
      <c r="L96" s="27" t="str" cm="1">
        <f t="array" ref="L96">IF(INDEX('ETAPA 3'!$B$106:$AT$171,$I96+1,L$50)=0,"",INDEX('ETAPA 3'!$B$106:$AT$171,$I96+1,L$50))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3'!$B$106:$AT$171,$I97+1,J$50)=0,"",INDEX('ETAPA 3'!$B$106:$AT$171,$I97+1,J$50))</f>
        <v/>
      </c>
      <c r="K97" s="27" t="str" cm="1">
        <f t="array" ref="K97">IF(INDEX('ETAPA 3'!$B$106:$AT$171,$I97+1,K$50)=0,"",INDEX('ETAPA 3'!$B$106:$AT$171,$I97+1,K$50))</f>
        <v/>
      </c>
      <c r="L97" s="27" t="str" cm="1">
        <f t="array" ref="L97">IF(INDEX('ETAPA 3'!$B$106:$AT$171,$I97+1,L$50)=0,"",INDEX('ETAPA 3'!$B$106:$AT$171,$I97+1,L$50))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>
        <v>17</v>
      </c>
      <c r="S105" s="2">
        <v>18</v>
      </c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60" x14ac:dyDescent="0.2">
      <c r="A106" s="4" t="s">
        <v>8</v>
      </c>
      <c r="B106" s="3" t="s">
        <v>14</v>
      </c>
      <c r="C106" s="3" t="s">
        <v>23</v>
      </c>
      <c r="D106" s="3" t="s">
        <v>29</v>
      </c>
      <c r="E106" s="3" t="s">
        <v>27</v>
      </c>
      <c r="F106" s="3" t="s">
        <v>12</v>
      </c>
      <c r="G106" s="3" t="s">
        <v>13</v>
      </c>
      <c r="H106" s="3" t="s">
        <v>21</v>
      </c>
      <c r="I106" s="3" t="s">
        <v>10</v>
      </c>
      <c r="J106" s="3" t="s">
        <v>11</v>
      </c>
      <c r="K106" s="3" t="s">
        <v>9</v>
      </c>
      <c r="L106" s="3" t="s">
        <v>24</v>
      </c>
      <c r="M106" s="3" t="s">
        <v>15</v>
      </c>
      <c r="N106" s="3" t="s">
        <v>20</v>
      </c>
      <c r="O106" s="3" t="s">
        <v>17</v>
      </c>
      <c r="P106" s="3" t="s">
        <v>26</v>
      </c>
      <c r="Q106" s="3" t="s">
        <v>22</v>
      </c>
      <c r="R106" s="3" t="s">
        <v>30</v>
      </c>
      <c r="S106" s="3" t="s">
        <v>25</v>
      </c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3.4548611111120064E-5</v>
      </c>
      <c r="C107" s="1">
        <v>0</v>
      </c>
      <c r="D107" s="1">
        <v>4.3564814814817891E-5</v>
      </c>
      <c r="E107" s="1">
        <v>7.800925925918376E-6</v>
      </c>
      <c r="F107" s="1">
        <v>3.7650462962970986E-5</v>
      </c>
      <c r="G107" s="1">
        <v>4.8333333333336207E-5</v>
      </c>
      <c r="H107" s="1">
        <v>6.2037037037057478E-6</v>
      </c>
      <c r="I107" s="1">
        <v>4.2222222222221923E-5</v>
      </c>
      <c r="J107" s="1">
        <v>4.075231481481421E-5</v>
      </c>
      <c r="K107" s="1">
        <v>2.828703703703847E-5</v>
      </c>
      <c r="L107" s="1">
        <v>5.2025462962964871E-5</v>
      </c>
      <c r="M107" s="1">
        <v>5.5358796296297598E-5</v>
      </c>
      <c r="N107" s="1">
        <v>2.6655092592595044E-5</v>
      </c>
      <c r="O107" s="1">
        <v>3.3043981481481553E-5</v>
      </c>
      <c r="P107" s="1">
        <v>2.2685185185183096E-5</v>
      </c>
      <c r="Q107" s="1">
        <v>2.1087962962971336E-5</v>
      </c>
      <c r="R107" s="1">
        <v>3.5090277777778797E-4</v>
      </c>
      <c r="S107" s="1">
        <v>1.8842592592591026E-5</v>
      </c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4.4375000000009251E-5</v>
      </c>
      <c r="C108" s="1">
        <v>0</v>
      </c>
      <c r="D108" s="1">
        <v>5.546296296296614E-5</v>
      </c>
      <c r="E108" s="1">
        <v>1.100694444443719E-5</v>
      </c>
      <c r="F108" s="1">
        <v>5.1643518518526815E-5</v>
      </c>
      <c r="G108" s="1">
        <v>7.7418981481484515E-5</v>
      </c>
      <c r="H108" s="1">
        <v>1.6250000000002157E-5</v>
      </c>
      <c r="I108" s="1">
        <v>5.3055555555555321E-5</v>
      </c>
      <c r="J108" s="1">
        <v>6.5902777777777357E-5</v>
      </c>
      <c r="K108" s="1">
        <v>1.1910879629629793E-4</v>
      </c>
      <c r="L108" s="1">
        <v>6.2500000000002007E-5</v>
      </c>
      <c r="M108" s="1">
        <v>6.8553240740742288E-5</v>
      </c>
      <c r="N108" s="1">
        <v>5.9618055555557981E-5</v>
      </c>
      <c r="O108" s="1">
        <v>4.7881944444444578E-5</v>
      </c>
      <c r="P108" s="1">
        <v>4.1307870370368418E-5</v>
      </c>
      <c r="Q108" s="1">
        <v>4.4456018518526999E-5</v>
      </c>
      <c r="R108" s="1">
        <v>3.5988425925926942E-4</v>
      </c>
      <c r="S108" s="1">
        <v>2.9143518518517323E-5</v>
      </c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4.6921296296305749E-5</v>
      </c>
      <c r="C109" s="1">
        <v>0</v>
      </c>
      <c r="D109" s="1">
        <v>6.6550925925929535E-5</v>
      </c>
      <c r="E109" s="1">
        <v>1.1134259259251971E-5</v>
      </c>
      <c r="F109" s="1">
        <v>6.3449074074082516E-5</v>
      </c>
      <c r="G109" s="1">
        <v>7.8819444444447762E-5</v>
      </c>
      <c r="H109" s="1">
        <v>1.5127314814817206E-5</v>
      </c>
      <c r="I109" s="1">
        <v>7.052083333333346E-5</v>
      </c>
      <c r="J109" s="1">
        <v>7.4884259259258915E-5</v>
      </c>
      <c r="K109" s="1">
        <v>1.197800925925945E-4</v>
      </c>
      <c r="L109" s="1">
        <v>7.250000000000225E-5</v>
      </c>
      <c r="M109" s="1">
        <v>7.7476851851853747E-5</v>
      </c>
      <c r="N109" s="1">
        <v>8.3298611111113849E-5</v>
      </c>
      <c r="O109" s="1">
        <v>6.1319444444444572E-5</v>
      </c>
      <c r="P109" s="1">
        <v>5.0393518518516891E-5</v>
      </c>
      <c r="Q109" s="1">
        <v>5.8402777777786553E-5</v>
      </c>
      <c r="R109" s="1">
        <v>3.6633101851852885E-4</v>
      </c>
      <c r="S109" s="1">
        <v>3.6203703703702791E-5</v>
      </c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4.3692129629639177E-5</v>
      </c>
      <c r="C110" s="1">
        <v>0</v>
      </c>
      <c r="D110" s="1">
        <v>7.3136574074077892E-5</v>
      </c>
      <c r="E110" s="1">
        <v>1.0868055555548258E-5</v>
      </c>
      <c r="F110" s="1">
        <v>6.9664351851860245E-5</v>
      </c>
      <c r="G110" s="1">
        <v>8.491898148148486E-5</v>
      </c>
      <c r="H110" s="1">
        <v>1.773148148148402E-5</v>
      </c>
      <c r="I110" s="1">
        <v>8.8182870370370411E-5</v>
      </c>
      <c r="J110" s="1">
        <v>8.3900462962962705E-5</v>
      </c>
      <c r="K110" s="1">
        <v>1.2208333333333515E-4</v>
      </c>
      <c r="L110" s="1">
        <v>9.0196759259261652E-5</v>
      </c>
      <c r="M110" s="1">
        <v>9.6747685185187126E-5</v>
      </c>
      <c r="N110" s="1">
        <v>9.4409722222224893E-5</v>
      </c>
      <c r="O110" s="1">
        <v>7.8136574074074219E-5</v>
      </c>
      <c r="P110" s="1">
        <v>5.2418981481480113E-5</v>
      </c>
      <c r="Q110" s="1">
        <v>6.8460648148156895E-5</v>
      </c>
      <c r="R110" s="1">
        <v>3.8650462962964028E-4</v>
      </c>
      <c r="S110" s="1">
        <v>4.2511574074073286E-5</v>
      </c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3.9571759259268702E-5</v>
      </c>
      <c r="C111" s="1">
        <v>0</v>
      </c>
      <c r="D111" s="1">
        <v>7.6377314814818614E-5</v>
      </c>
      <c r="E111" s="1">
        <v>9.9421296296223378E-6</v>
      </c>
      <c r="F111" s="1">
        <v>7.7673611111119499E-5</v>
      </c>
      <c r="G111" s="1">
        <v>8.753472222222539E-5</v>
      </c>
      <c r="H111" s="1">
        <v>1.8368055555557927E-5</v>
      </c>
      <c r="I111" s="1">
        <v>9.5231481481481296E-5</v>
      </c>
      <c r="J111" s="1">
        <v>9.2962962962962661E-5</v>
      </c>
      <c r="K111" s="1">
        <v>1.2150462962963113E-4</v>
      </c>
      <c r="L111" s="1">
        <v>9.9386574074076389E-5</v>
      </c>
      <c r="M111" s="1">
        <v>1.0307870370370549E-4</v>
      </c>
      <c r="N111" s="1">
        <v>9.7326388888891585E-5</v>
      </c>
      <c r="O111" s="1">
        <v>9.1527777777777614E-5</v>
      </c>
      <c r="P111" s="1">
        <v>5.2187499999998416E-5</v>
      </c>
      <c r="Q111" s="1">
        <v>8.501157407408283E-5</v>
      </c>
      <c r="R111" s="1">
        <v>3.8546296296297329E-4</v>
      </c>
      <c r="S111" s="1">
        <v>4.5682870370369541E-5</v>
      </c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3.5081018518528032E-5</v>
      </c>
      <c r="C112" s="1">
        <v>0</v>
      </c>
      <c r="D112" s="1">
        <v>7.2175925925929522E-5</v>
      </c>
      <c r="E112" s="1">
        <v>5.9490740740662101E-6</v>
      </c>
      <c r="F112" s="1">
        <v>8.0787037037045005E-5</v>
      </c>
      <c r="G112" s="1">
        <v>8.6435185185187655E-5</v>
      </c>
      <c r="H112" s="1">
        <v>1.8587962962965041E-5</v>
      </c>
      <c r="I112" s="1">
        <v>9.6932870370369621E-5</v>
      </c>
      <c r="J112" s="1">
        <v>9.5740740740739988E-5</v>
      </c>
      <c r="K112" s="1">
        <v>1.1802083333333456E-4</v>
      </c>
      <c r="L112" s="1">
        <v>1.0280092592592806E-4</v>
      </c>
      <c r="M112" s="1">
        <v>1.0631944444444621E-4</v>
      </c>
      <c r="N112" s="1">
        <v>1.0030092592592816E-4</v>
      </c>
      <c r="O112" s="1">
        <v>9.4490740740740473E-5</v>
      </c>
      <c r="P112" s="1">
        <v>6.254629629629492E-5</v>
      </c>
      <c r="Q112" s="1">
        <v>8.9085648148156706E-5</v>
      </c>
      <c r="R112" s="1">
        <v>4.0234953703704741E-4</v>
      </c>
      <c r="S112" s="1">
        <v>5.3506944444443698E-5</v>
      </c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3.2719907407417065E-5</v>
      </c>
      <c r="C113" s="1">
        <v>0</v>
      </c>
      <c r="D113" s="1">
        <v>6.4525462962966747E-5</v>
      </c>
      <c r="E113" s="1">
        <v>6.8634259259179806E-6</v>
      </c>
      <c r="F113" s="1">
        <v>7.953703703704549E-5</v>
      </c>
      <c r="G113" s="1">
        <v>8.2905092592595354E-5</v>
      </c>
      <c r="H113" s="1">
        <v>2.0949074074076007E-5</v>
      </c>
      <c r="I113" s="1">
        <v>1.2822916666666625E-4</v>
      </c>
      <c r="J113" s="1">
        <v>9.9722222222221532E-5</v>
      </c>
      <c r="K113" s="1">
        <v>1.3325231481481608E-4</v>
      </c>
      <c r="L113" s="1">
        <v>1.221643518518542E-4</v>
      </c>
      <c r="M113" s="1">
        <v>1.3609953703703874E-4</v>
      </c>
      <c r="N113" s="1">
        <v>1.3021990740740962E-4</v>
      </c>
      <c r="O113" s="1">
        <v>1.189583333333329E-4</v>
      </c>
      <c r="P113" s="1">
        <v>6.256944444444322E-5</v>
      </c>
      <c r="Q113" s="1">
        <v>8.8113425925935053E-5</v>
      </c>
      <c r="R113" s="1">
        <v>4.1502314814815828E-4</v>
      </c>
      <c r="S113" s="1">
        <v>6.0393518518517784E-5</v>
      </c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2.8090277777786596E-5</v>
      </c>
      <c r="C114" s="1">
        <v>0</v>
      </c>
      <c r="D114" s="1">
        <v>6.2754629629633088E-5</v>
      </c>
      <c r="E114" s="1">
        <v>5.8680555555471609E-6</v>
      </c>
      <c r="F114" s="1">
        <v>7.7916666666674912E-5</v>
      </c>
      <c r="G114" s="1">
        <v>8.6782407407409549E-5</v>
      </c>
      <c r="H114" s="1">
        <v>2.4120370370372263E-5</v>
      </c>
      <c r="I114" s="1">
        <v>1.3267361111111032E-4</v>
      </c>
      <c r="J114" s="1">
        <v>1.0156249999999922E-4</v>
      </c>
      <c r="K114" s="1">
        <v>1.3454861111111219E-4</v>
      </c>
      <c r="L114" s="1">
        <v>1.2834490740740948E-4</v>
      </c>
      <c r="M114" s="1">
        <v>1.4361111111111258E-4</v>
      </c>
      <c r="N114" s="1">
        <v>1.4181712962963149E-4</v>
      </c>
      <c r="O114" s="1">
        <v>1.3146990740740654E-4</v>
      </c>
      <c r="P114" s="1">
        <v>7.6631944444442539E-5</v>
      </c>
      <c r="Q114" s="1">
        <v>9.2025462962971698E-5</v>
      </c>
      <c r="R114" s="1">
        <v>4.2277777777778754E-4</v>
      </c>
      <c r="S114" s="1">
        <v>7.5081018518517728E-5</v>
      </c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2.1840277777786417E-5</v>
      </c>
      <c r="C115" s="1">
        <v>0</v>
      </c>
      <c r="D115" s="1">
        <v>5.9085648148151856E-5</v>
      </c>
      <c r="E115" s="1">
        <v>4.5254629629544463E-6</v>
      </c>
      <c r="F115" s="1">
        <v>8.7974537037045254E-5</v>
      </c>
      <c r="G115" s="1">
        <v>9.386574074074245E-5</v>
      </c>
      <c r="H115" s="1">
        <v>2.8900462962964946E-5</v>
      </c>
      <c r="I115" s="1">
        <v>1.389467592592588E-4</v>
      </c>
      <c r="J115" s="1">
        <v>1.2153935185185098E-4</v>
      </c>
      <c r="K115" s="1">
        <v>1.4129629629629735E-4</v>
      </c>
      <c r="L115" s="1">
        <v>1.3109953703703894E-4</v>
      </c>
      <c r="M115" s="1">
        <v>1.4604166666666845E-4</v>
      </c>
      <c r="N115" s="1">
        <v>1.4310185185185346E-4</v>
      </c>
      <c r="O115" s="1">
        <v>1.3771990740740672E-4</v>
      </c>
      <c r="P115" s="1">
        <v>9.1770833333331726E-5</v>
      </c>
      <c r="Q115" s="1">
        <v>1.0761574074074926E-4</v>
      </c>
      <c r="R115" s="1">
        <v>4.2883101851852803E-4</v>
      </c>
      <c r="S115" s="1">
        <v>1.0258101851851747E-4</v>
      </c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1.5300925925934225E-5</v>
      </c>
      <c r="C116" s="1">
        <v>0</v>
      </c>
      <c r="D116" s="1">
        <v>5.7812500000004041E-5</v>
      </c>
      <c r="E116" s="1">
        <v>2.3611111111031605E-6</v>
      </c>
      <c r="F116" s="1">
        <v>9.4479166666674996E-5</v>
      </c>
      <c r="G116" s="1">
        <v>9.570601851852014E-5</v>
      </c>
      <c r="H116" s="1">
        <v>2.9143518518520359E-5</v>
      </c>
      <c r="I116" s="1">
        <v>1.3726851851851834E-4</v>
      </c>
      <c r="J116" s="1">
        <v>1.2050925925925857E-4</v>
      </c>
      <c r="K116" s="1">
        <v>1.4913194444444566E-4</v>
      </c>
      <c r="L116" s="1">
        <v>1.3462962962963211E-4</v>
      </c>
      <c r="M116" s="1">
        <v>1.5964120370370524E-4</v>
      </c>
      <c r="N116" s="1">
        <v>1.5670138888889025E-4</v>
      </c>
      <c r="O116" s="1">
        <v>1.6987268518518436E-4</v>
      </c>
      <c r="P116" s="1">
        <v>1.0422453703703548E-4</v>
      </c>
      <c r="Q116" s="1">
        <v>1.1296296296297182E-4</v>
      </c>
      <c r="R116" s="1">
        <v>4.3189814814815781E-4</v>
      </c>
      <c r="S116" s="1">
        <v>1.0835648148148011E-4</v>
      </c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1.0428240740748343E-5</v>
      </c>
      <c r="C117" s="1">
        <v>0</v>
      </c>
      <c r="D117" s="1">
        <v>5.929398148148482E-5</v>
      </c>
      <c r="E117" s="1">
        <v>2.1643518518434796E-6</v>
      </c>
      <c r="F117" s="1">
        <v>1.0313657407408187E-4</v>
      </c>
      <c r="G117" s="1">
        <v>1.0082175925926057E-4</v>
      </c>
      <c r="H117" s="1">
        <v>4.0949074074075192E-5</v>
      </c>
      <c r="I117" s="1">
        <v>1.3839120370370307E-4</v>
      </c>
      <c r="J117" s="1">
        <v>1.2383101851851791E-4</v>
      </c>
      <c r="K117" s="1">
        <v>1.5340277777777835E-4</v>
      </c>
      <c r="L117" s="1">
        <v>1.4224537037037244E-4</v>
      </c>
      <c r="M117" s="1">
        <v>1.6457175925926014E-4</v>
      </c>
      <c r="N117" s="1">
        <v>1.6306712962963106E-4</v>
      </c>
      <c r="O117" s="1">
        <v>1.8101851851851786E-4</v>
      </c>
      <c r="P117" s="1">
        <v>1.1454861111110867E-4</v>
      </c>
      <c r="Q117" s="1">
        <v>1.2182870370371253E-4</v>
      </c>
      <c r="R117" s="1">
        <v>4.4099537037037978E-4</v>
      </c>
      <c r="S117" s="1">
        <v>1.1752314814814611E-4</v>
      </c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4.8032407407496563E-6</v>
      </c>
      <c r="C118" s="1">
        <v>0</v>
      </c>
      <c r="D118" s="1">
        <v>5.4618055555559486E-5</v>
      </c>
      <c r="E118" s="1">
        <v>3.113425925918567E-6</v>
      </c>
      <c r="F118" s="1">
        <v>9.8935185185193217E-5</v>
      </c>
      <c r="G118" s="1">
        <v>9.6863425925927324E-5</v>
      </c>
      <c r="H118" s="1">
        <v>4.1342592592594554E-5</v>
      </c>
      <c r="I118" s="1">
        <v>1.361921296296302E-4</v>
      </c>
      <c r="J118" s="1">
        <v>1.2504629629629671E-4</v>
      </c>
      <c r="K118" s="1">
        <v>1.5378472222222356E-4</v>
      </c>
      <c r="L118" s="1">
        <v>1.4439814814815044E-4</v>
      </c>
      <c r="M118" s="1">
        <v>1.7004629629629835E-4</v>
      </c>
      <c r="N118" s="1">
        <v>1.6851851851852097E-4</v>
      </c>
      <c r="O118" s="1">
        <v>1.9070601851851887E-4</v>
      </c>
      <c r="P118" s="1">
        <v>1.1923611111110989E-4</v>
      </c>
      <c r="Q118" s="1">
        <v>1.3437500000000949E-4</v>
      </c>
      <c r="R118" s="1">
        <v>4.475810185185277E-4</v>
      </c>
      <c r="S118" s="1">
        <v>1.2282407407407207E-4</v>
      </c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5.5787037037142301E-6</v>
      </c>
      <c r="C119" s="1">
        <v>0</v>
      </c>
      <c r="D119" s="1">
        <v>4.821759259259796E-5</v>
      </c>
      <c r="E119" s="1">
        <v>3.8078703703640915E-6</v>
      </c>
      <c r="F119" s="1">
        <v>9.6053240740748974E-5</v>
      </c>
      <c r="G119" s="1">
        <v>9.7361111111114035E-5</v>
      </c>
      <c r="H119" s="1">
        <v>4.2025462962965929E-5</v>
      </c>
      <c r="I119" s="1">
        <v>1.3925925925926085E-4</v>
      </c>
      <c r="J119" s="1">
        <v>1.3469907407407528E-4</v>
      </c>
      <c r="K119" s="1">
        <v>1.5307870370370562E-4</v>
      </c>
      <c r="L119" s="1">
        <v>1.4505787037037352E-4</v>
      </c>
      <c r="M119" s="1">
        <v>1.7210648148148489E-4</v>
      </c>
      <c r="N119" s="1">
        <v>1.6983796296296712E-4</v>
      </c>
      <c r="O119" s="1">
        <v>2.017129629629643E-4</v>
      </c>
      <c r="P119" s="1">
        <v>1.3005787037037066E-4</v>
      </c>
      <c r="Q119" s="1">
        <v>1.5136574074075052E-4</v>
      </c>
      <c r="R119" s="1">
        <v>4.4949074074075029E-4</v>
      </c>
      <c r="S119" s="1">
        <v>1.3952546296296109E-4</v>
      </c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2.106481481491812E-6</v>
      </c>
      <c r="C120" s="1">
        <v>0</v>
      </c>
      <c r="D120" s="1">
        <v>3.6527777777782891E-5</v>
      </c>
      <c r="E120" s="1">
        <v>2.9513888888822032E-6</v>
      </c>
      <c r="F120" s="1">
        <v>8.564814814815587E-5</v>
      </c>
      <c r="G120" s="1">
        <v>8.8159722222225581E-5</v>
      </c>
      <c r="H120" s="1">
        <v>4.0138888888891638E-5</v>
      </c>
      <c r="I120" s="1">
        <v>1.3091435185185255E-4</v>
      </c>
      <c r="J120" s="1">
        <v>1.2938657407407517E-4</v>
      </c>
      <c r="K120" s="1">
        <v>1.6041666666666808E-4</v>
      </c>
      <c r="L120" s="1">
        <v>1.5628472222222606E-4</v>
      </c>
      <c r="M120" s="1">
        <v>1.6776620370370643E-4</v>
      </c>
      <c r="N120" s="1">
        <v>1.663657407407447E-4</v>
      </c>
      <c r="O120" s="1">
        <v>1.9976851851851926E-4</v>
      </c>
      <c r="P120" s="1">
        <v>1.2792824074074095E-4</v>
      </c>
      <c r="Q120" s="1">
        <v>1.6368055555556447E-4</v>
      </c>
      <c r="R120" s="1">
        <v>4.4027777777778769E-4</v>
      </c>
      <c r="S120" s="1">
        <v>1.5447916666666388E-4</v>
      </c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1.4583333333446219E-6</v>
      </c>
      <c r="C121" s="1">
        <v>0</v>
      </c>
      <c r="D121" s="1">
        <v>3.3182870370376122E-5</v>
      </c>
      <c r="E121" s="1">
        <v>8.6458333333275239E-6</v>
      </c>
      <c r="F121" s="1">
        <v>8.4247685185192406E-5</v>
      </c>
      <c r="G121" s="1">
        <v>8.5960648148150978E-5</v>
      </c>
      <c r="H121" s="1">
        <v>4.2488425925928455E-5</v>
      </c>
      <c r="I121" s="1">
        <v>1.3136574074074092E-4</v>
      </c>
      <c r="J121" s="1">
        <v>1.3468750000000113E-4</v>
      </c>
      <c r="K121" s="1">
        <v>1.6013888888889022E-4</v>
      </c>
      <c r="L121" s="1">
        <v>1.5863425925926287E-4</v>
      </c>
      <c r="M121" s="1">
        <v>1.8398148148148462E-4</v>
      </c>
      <c r="N121" s="1">
        <v>1.7893518518518996E-4</v>
      </c>
      <c r="O121" s="1">
        <v>1.995601851851863E-4</v>
      </c>
      <c r="P121" s="1">
        <v>1.3663194444444443E-4</v>
      </c>
      <c r="Q121" s="1">
        <v>2.2747685185186065E-4</v>
      </c>
      <c r="R121" s="1">
        <v>4.4228009259260348E-4</v>
      </c>
      <c r="S121" s="1">
        <v>1.5728009259258907E-4</v>
      </c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3.4143518518412602E-6</v>
      </c>
      <c r="D122" s="1">
        <v>3.109953703703261E-5</v>
      </c>
      <c r="E122" s="1">
        <v>1.3055555555538736E-5</v>
      </c>
      <c r="F122" s="1">
        <v>8.2060185185181544E-5</v>
      </c>
      <c r="G122" s="1">
        <v>8.6331018518509897E-5</v>
      </c>
      <c r="H122" s="1">
        <v>4.4722222222213365E-5</v>
      </c>
      <c r="I122" s="1">
        <v>1.3137731481480466E-4</v>
      </c>
      <c r="J122" s="1">
        <v>1.349999999999893E-4</v>
      </c>
      <c r="K122" s="1">
        <v>1.6924768518517506E-4</v>
      </c>
      <c r="L122" s="1">
        <v>1.7806712962962178E-4</v>
      </c>
      <c r="M122" s="1">
        <v>1.8592592592591752E-4</v>
      </c>
      <c r="N122" s="1">
        <v>1.8442129629629017E-4</v>
      </c>
      <c r="O122" s="1">
        <v>2.0636574074073093E-4</v>
      </c>
      <c r="P122" s="1">
        <v>1.4736111111109985E-4</v>
      </c>
      <c r="Q122" s="1">
        <v>2.369444444444424E-4</v>
      </c>
      <c r="R122" s="1">
        <v>4.4605324074073992E-4</v>
      </c>
      <c r="S122" s="1">
        <v>1.6024305555554022E-4</v>
      </c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4.5023148148044118E-6</v>
      </c>
      <c r="D123" s="1">
        <v>4.3344907407403405E-5</v>
      </c>
      <c r="E123" s="1">
        <v>1.516203703702014E-5</v>
      </c>
      <c r="F123" s="1">
        <v>8.5428240740736613E-5</v>
      </c>
      <c r="G123" s="1">
        <v>8.9351851851842204E-5</v>
      </c>
      <c r="H123" s="1">
        <v>5.9224537037027777E-5</v>
      </c>
      <c r="I123" s="1">
        <v>1.3166666666665668E-4</v>
      </c>
      <c r="J123" s="1">
        <v>1.3974537037035953E-4</v>
      </c>
      <c r="K123" s="1">
        <v>1.7237268518517472E-4</v>
      </c>
      <c r="L123" s="1">
        <v>1.8714120370369458E-4</v>
      </c>
      <c r="M123" s="1">
        <v>1.9968749999999154E-4</v>
      </c>
      <c r="N123" s="1">
        <v>1.9406249999999285E-4</v>
      </c>
      <c r="O123" s="1">
        <v>2.1651620370369273E-4</v>
      </c>
      <c r="P123" s="1">
        <v>1.9778935185183963E-4</v>
      </c>
      <c r="Q123" s="1">
        <v>2.5474537037036699E-4</v>
      </c>
      <c r="R123" s="1">
        <v>4.5240740740740658E-4</v>
      </c>
      <c r="S123" s="1">
        <v>1.7076388888887309E-4</v>
      </c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4.3634259259163477E-6</v>
      </c>
      <c r="D124" s="1">
        <v>4.778935185184921E-5</v>
      </c>
      <c r="E124" s="1">
        <v>1.9097222222206819E-5</v>
      </c>
      <c r="F124" s="1">
        <v>8.8587962962958719E-5</v>
      </c>
      <c r="G124" s="1">
        <v>9.3124999999990785E-5</v>
      </c>
      <c r="H124" s="1">
        <v>7.0127314814805858E-5</v>
      </c>
      <c r="I124" s="1">
        <v>1.3906249999998989E-4</v>
      </c>
      <c r="J124" s="1">
        <v>1.5151620370369365E-4</v>
      </c>
      <c r="K124" s="1">
        <v>1.8185185185184277E-4</v>
      </c>
      <c r="L124" s="1">
        <v>1.9699074074073196E-4</v>
      </c>
      <c r="M124" s="1">
        <v>2.0923611111110275E-4</v>
      </c>
      <c r="N124" s="1">
        <v>2.0100694444443769E-4</v>
      </c>
      <c r="O124" s="1">
        <v>2.3225694444443425E-4</v>
      </c>
      <c r="P124" s="1">
        <v>2.0788194444443242E-4</v>
      </c>
      <c r="Q124" s="1">
        <v>2.7574074074073786E-4</v>
      </c>
      <c r="R124" s="1">
        <v>4.6287037037037043E-4</v>
      </c>
      <c r="S124" s="1">
        <v>1.8842592592591134E-4</v>
      </c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2.5694444444352565E-6</v>
      </c>
      <c r="D125" s="1">
        <v>5.0682870370367603E-5</v>
      </c>
      <c r="E125" s="1">
        <v>2.4710648148133091E-5</v>
      </c>
      <c r="F125" s="1">
        <v>9.2256944444439951E-5</v>
      </c>
      <c r="G125" s="1">
        <v>9.6574074074064903E-5</v>
      </c>
      <c r="H125" s="1">
        <v>7.9930555555546637E-5</v>
      </c>
      <c r="I125" s="1">
        <v>1.4363425925924961E-4</v>
      </c>
      <c r="J125" s="1">
        <v>1.5692129629628696E-4</v>
      </c>
      <c r="K125" s="1">
        <v>1.9060185185184285E-4</v>
      </c>
      <c r="L125" s="1">
        <v>2.0569444444443544E-4</v>
      </c>
      <c r="M125" s="1">
        <v>2.1918981481480575E-4</v>
      </c>
      <c r="N125" s="1">
        <v>2.0710648148147479E-4</v>
      </c>
      <c r="O125" s="1">
        <v>2.4335648148147114E-4</v>
      </c>
      <c r="P125" s="1">
        <v>2.1677083333332056E-4</v>
      </c>
      <c r="Q125" s="1">
        <v>2.908912037037012E-4</v>
      </c>
      <c r="R125" s="1">
        <v>4.7114583333333383E-4</v>
      </c>
      <c r="S125" s="1">
        <v>2.0101851851850316E-4</v>
      </c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3.4953703703620442E-6</v>
      </c>
      <c r="D126">
        <v>5.2812499999997306E-5</v>
      </c>
      <c r="E126">
        <v>3.0405092592576677E-5</v>
      </c>
      <c r="F126">
        <v>9.2418981481476314E-5</v>
      </c>
      <c r="G126">
        <v>9.3611111111101611E-5</v>
      </c>
      <c r="H126">
        <v>9.0208333333324092E-5</v>
      </c>
      <c r="I126">
        <v>1.4956018518517619E-4</v>
      </c>
      <c r="J126">
        <v>1.6162037037036059E-4</v>
      </c>
      <c r="K126">
        <v>1.9596064814813956E-4</v>
      </c>
      <c r="L126">
        <v>2.2061342592591751E-4</v>
      </c>
      <c r="M126">
        <v>2.2842592592591665E-4</v>
      </c>
      <c r="N126">
        <v>2.2306712962962341E-4</v>
      </c>
      <c r="O126">
        <v>2.5543981481480384E-4</v>
      </c>
      <c r="P126">
        <v>2.2662037037035794E-4</v>
      </c>
      <c r="Q126">
        <v>3.073263888888865E-4</v>
      </c>
      <c r="R126">
        <v>4.8202546296296361E-4</v>
      </c>
      <c r="S126">
        <v>2.1215277777776251E-4</v>
      </c>
    </row>
    <row r="127" spans="1:44" ht="12.75" x14ac:dyDescent="0.2">
      <c r="A127">
        <v>21</v>
      </c>
      <c r="B127">
        <v>0</v>
      </c>
      <c r="C127">
        <v>2.7893518518423699E-6</v>
      </c>
      <c r="D127">
        <v>5.2453703703700394E-5</v>
      </c>
      <c r="E127">
        <v>3.1238425925910265E-5</v>
      </c>
      <c r="F127">
        <v>9.3900462962957093E-5</v>
      </c>
      <c r="G127">
        <v>9.2037037037027633E-5</v>
      </c>
      <c r="H127">
        <v>1.0314814814813868E-4</v>
      </c>
      <c r="I127">
        <v>1.4917824074073098E-4</v>
      </c>
      <c r="J127">
        <v>1.6832175925924828E-4</v>
      </c>
      <c r="K127">
        <v>2.010185185185101E-4</v>
      </c>
      <c r="L127">
        <v>2.2460648148147321E-4</v>
      </c>
      <c r="M127">
        <v>2.3406249999998949E-4</v>
      </c>
      <c r="N127">
        <v>2.2972222222221624E-4</v>
      </c>
      <c r="O127">
        <v>2.6915509259258126E-4</v>
      </c>
      <c r="P127">
        <v>2.3725694444443231E-4</v>
      </c>
      <c r="Q127">
        <v>3.2042824074073745E-4</v>
      </c>
      <c r="R127">
        <v>4.9628472222222261E-4</v>
      </c>
      <c r="S127">
        <v>2.2862268518516853E-4</v>
      </c>
    </row>
    <row r="128" spans="1:44" ht="12.75" x14ac:dyDescent="0.2">
      <c r="A128">
        <v>22</v>
      </c>
      <c r="B128">
        <v>0</v>
      </c>
      <c r="C128">
        <v>2.8240740740648196E-6</v>
      </c>
      <c r="D128">
        <v>5.4224537037033185E-5</v>
      </c>
      <c r="E128">
        <v>3.4733796296280983E-5</v>
      </c>
      <c r="F128">
        <v>1.019675925925858E-4</v>
      </c>
      <c r="G128">
        <v>9.886574074073097E-5</v>
      </c>
      <c r="H128">
        <v>1.0936342592591554E-4</v>
      </c>
      <c r="I128">
        <v>1.5385416666665631E-4</v>
      </c>
      <c r="J128">
        <v>1.7233796296295227E-4</v>
      </c>
      <c r="K128">
        <v>2.0804398148147399E-4</v>
      </c>
      <c r="L128">
        <v>2.3417824074073099E-4</v>
      </c>
      <c r="M128">
        <v>2.4739583333332343E-4</v>
      </c>
      <c r="N128">
        <v>2.4027777777776982E-4</v>
      </c>
      <c r="O128">
        <v>2.8035879629628377E-4</v>
      </c>
      <c r="P128">
        <v>2.5231481481480245E-4</v>
      </c>
      <c r="Q128">
        <v>3.377893518518478E-4</v>
      </c>
      <c r="R128">
        <v>5.0503472222222096E-4</v>
      </c>
      <c r="S128">
        <v>2.37557870370355E-4</v>
      </c>
    </row>
    <row r="129" spans="1:19" ht="12.75" x14ac:dyDescent="0.2">
      <c r="A129" s="2">
        <v>23</v>
      </c>
      <c r="B129" s="1">
        <v>0</v>
      </c>
      <c r="C129" s="1">
        <v>4.9768518518428229E-6</v>
      </c>
      <c r="D129" s="1">
        <v>5.3680555555553344E-5</v>
      </c>
      <c r="E129" s="1">
        <v>3.9965277777765512E-5</v>
      </c>
      <c r="F129" s="1">
        <v>1.016666666666631E-4</v>
      </c>
      <c r="G129" s="1">
        <v>9.8958333333325904E-5</v>
      </c>
      <c r="H129" s="1">
        <v>1.143634259259188E-4</v>
      </c>
      <c r="I129" s="1">
        <v>1.569328703703611E-4</v>
      </c>
      <c r="J129" s="1">
        <v>1.7749999999999017E-4</v>
      </c>
      <c r="K129" s="1">
        <v>2.1365740740740199E-4</v>
      </c>
      <c r="L129" s="1">
        <v>2.3725694444443751E-4</v>
      </c>
      <c r="M129" s="1">
        <v>2.574189814814748E-4</v>
      </c>
      <c r="N129" s="1">
        <v>2.5542824074073489E-4</v>
      </c>
      <c r="O129" s="1">
        <v>2.8814814814813808E-4</v>
      </c>
      <c r="P129" s="1">
        <v>2.6562499999998809E-4</v>
      </c>
      <c r="Q129" s="1">
        <v>3.534027777777754E-4</v>
      </c>
      <c r="R129">
        <v>5.0821759259259136E-4</v>
      </c>
      <c r="S129">
        <v>4.9221064814813573E-4</v>
      </c>
    </row>
    <row r="130" spans="1:19" ht="12.75" x14ac:dyDescent="0.2">
      <c r="A130" s="2">
        <v>24</v>
      </c>
      <c r="B130" s="1">
        <v>0</v>
      </c>
      <c r="C130" s="1">
        <v>5.9490740740644754E-6</v>
      </c>
      <c r="D130" s="1">
        <v>5.3587962962960145E-5</v>
      </c>
      <c r="E130" s="1">
        <v>4.6203703703690674E-5</v>
      </c>
      <c r="F130" s="1">
        <v>1.0699074074073736E-4</v>
      </c>
      <c r="G130" s="1">
        <v>1.0443287037036411E-4</v>
      </c>
      <c r="H130" s="1">
        <v>1.2373842592591777E-4</v>
      </c>
      <c r="I130" s="1">
        <v>1.6405092592591819E-4</v>
      </c>
      <c r="J130" s="1">
        <v>1.8722222222221363E-4</v>
      </c>
      <c r="K130" s="1">
        <v>2.2291666666666293E-4</v>
      </c>
      <c r="L130" s="1">
        <v>2.5417824074073364E-4</v>
      </c>
      <c r="M130" s="1">
        <v>2.7109953703702977E-4</v>
      </c>
      <c r="N130" s="1">
        <v>2.6975694444443879E-4</v>
      </c>
      <c r="O130" s="1">
        <v>2.9682870370369499E-4</v>
      </c>
      <c r="P130" s="1">
        <v>2.7755787037036031E-4</v>
      </c>
      <c r="Q130" s="1">
        <v>3.7277777777777743E-4</v>
      </c>
      <c r="R130">
        <v>5.1446759259259067E-4</v>
      </c>
      <c r="S130">
        <v>5.0466435185184122E-4</v>
      </c>
    </row>
    <row r="131" spans="1:19" ht="12.75" x14ac:dyDescent="0.2">
      <c r="A131" s="2">
        <v>25</v>
      </c>
      <c r="B131" s="1">
        <v>0</v>
      </c>
      <c r="C131" s="1">
        <v>9.2824074073988294E-6</v>
      </c>
      <c r="D131" s="1">
        <v>5.5046296296292624E-5</v>
      </c>
      <c r="E131" s="1">
        <v>5.0393518518505181E-5</v>
      </c>
      <c r="F131" s="1">
        <v>1.1327546296295912E-4</v>
      </c>
      <c r="G131" s="1">
        <v>1.1395833333332703E-4</v>
      </c>
      <c r="H131" s="1">
        <v>1.3467592592592004E-4</v>
      </c>
      <c r="I131" s="1">
        <v>1.6891203703702992E-4</v>
      </c>
      <c r="J131" s="1">
        <v>1.9162037037036284E-4</v>
      </c>
      <c r="K131" s="1">
        <v>2.2958333333333164E-4</v>
      </c>
      <c r="L131" s="1">
        <v>2.6187499999999475E-4</v>
      </c>
      <c r="M131" s="1">
        <v>2.8556712962962347E-4</v>
      </c>
      <c r="N131" s="1">
        <v>2.8362268518518016E-4</v>
      </c>
      <c r="O131" s="1">
        <v>3.0859953703702911E-4</v>
      </c>
      <c r="P131" s="1">
        <v>2.8796296296295515E-4</v>
      </c>
      <c r="Q131" s="1">
        <v>3.864583333333324E-4</v>
      </c>
      <c r="R131">
        <v>5.1915509259259016E-4</v>
      </c>
      <c r="S131">
        <v>5.1712962962962086E-4</v>
      </c>
    </row>
    <row r="132" spans="1:19" ht="12.75" x14ac:dyDescent="0.2">
      <c r="A132" s="2">
        <v>26</v>
      </c>
      <c r="B132" s="1">
        <v>0</v>
      </c>
      <c r="C132" s="1">
        <v>1.0659722222215728E-5</v>
      </c>
      <c r="D132" s="1">
        <v>5.3912037037036342E-5</v>
      </c>
      <c r="E132" s="1">
        <v>5.6631944444433813E-5</v>
      </c>
      <c r="F132" s="1">
        <v>1.2071759259258893E-4</v>
      </c>
      <c r="G132" s="1">
        <v>1.2214120370369896E-4</v>
      </c>
      <c r="H132" s="1">
        <v>1.425462962962934E-4</v>
      </c>
      <c r="I132" s="1">
        <v>1.7024305555555022E-4</v>
      </c>
      <c r="J132" s="1">
        <v>1.9888888888888387E-4</v>
      </c>
      <c r="K132" s="1">
        <v>2.3418981481481554E-4</v>
      </c>
      <c r="L132" s="1">
        <v>2.7129629629629379E-4</v>
      </c>
      <c r="M132" s="1">
        <v>2.915972222222174E-4</v>
      </c>
      <c r="N132" s="1">
        <v>2.9027777777777472E-4</v>
      </c>
      <c r="O132" s="1">
        <v>3.1613425925925212E-4</v>
      </c>
      <c r="P132" s="1">
        <v>3.1006944444443921E-4</v>
      </c>
      <c r="Q132" s="1">
        <v>3.9861111111111E-4</v>
      </c>
      <c r="R132">
        <v>5.3189814814814593E-4</v>
      </c>
      <c r="S132">
        <v>5.2910879629628968E-4</v>
      </c>
    </row>
    <row r="133" spans="1:19" ht="12.75" x14ac:dyDescent="0.2">
      <c r="A133" s="2">
        <v>27</v>
      </c>
      <c r="B133" s="1">
        <v>0</v>
      </c>
      <c r="C133" s="1">
        <v>9.675925925919926E-6</v>
      </c>
      <c r="D133" s="1">
        <v>5.7268518518515527E-5</v>
      </c>
      <c r="E133" s="1">
        <v>5.9675925925914419E-5</v>
      </c>
      <c r="F133" s="1">
        <v>1.3201388888888291E-4</v>
      </c>
      <c r="G133" s="1">
        <v>1.3665509259258579E-4</v>
      </c>
      <c r="H133" s="1">
        <v>1.5270833333332762E-4</v>
      </c>
      <c r="I133" s="1">
        <v>1.7321759259258593E-4</v>
      </c>
      <c r="J133" s="1">
        <v>2.0637731481481028E-4</v>
      </c>
      <c r="K133" s="1">
        <v>2.3980324074074008E-4</v>
      </c>
      <c r="L133" s="1">
        <v>2.7790509259258828E-4</v>
      </c>
      <c r="M133" s="1">
        <v>2.9681712962962431E-4</v>
      </c>
      <c r="N133" s="1">
        <v>2.9577546296295776E-4</v>
      </c>
      <c r="O133" s="1">
        <v>3.330671296296224E-4</v>
      </c>
      <c r="P133" s="1">
        <v>3.3112268518517909E-4</v>
      </c>
      <c r="Q133" s="1">
        <v>4.1868055555555408E-4</v>
      </c>
      <c r="R133">
        <v>5.453935185185145E-4</v>
      </c>
      <c r="S133">
        <v>5.4966435185184459E-4</v>
      </c>
    </row>
    <row r="134" spans="1:19" ht="12.75" x14ac:dyDescent="0.2">
      <c r="A134" s="2">
        <v>28</v>
      </c>
      <c r="B134" s="1">
        <v>0</v>
      </c>
      <c r="C134" s="1">
        <v>8.2754629629581966E-6</v>
      </c>
      <c r="D134" s="1">
        <v>5.7071759259258448E-5</v>
      </c>
      <c r="E134" s="1">
        <v>6.3865740740732396E-5</v>
      </c>
      <c r="F134" s="1">
        <v>1.3207175925925366E-4</v>
      </c>
      <c r="G134" s="1">
        <v>1.3321759259258756E-4</v>
      </c>
      <c r="H134" s="1">
        <v>1.576041666666618E-4</v>
      </c>
      <c r="I134" s="1">
        <v>1.7260416666666292E-4</v>
      </c>
      <c r="J134" s="1">
        <v>2.0739583333332853E-4</v>
      </c>
      <c r="K134" s="1">
        <v>2.4436342592592739E-4</v>
      </c>
      <c r="L134" s="1">
        <v>2.8123842592592263E-4</v>
      </c>
      <c r="M134" s="1">
        <v>3.0157407407406869E-4</v>
      </c>
      <c r="N134" s="1">
        <v>3.0060185185184704E-4</v>
      </c>
      <c r="O134" s="1">
        <v>3.4607638888888362E-4</v>
      </c>
      <c r="P134" s="1">
        <v>3.4234953703703164E-4</v>
      </c>
      <c r="Q134" s="1">
        <v>4.3512731481481354E-4</v>
      </c>
      <c r="R134">
        <v>5.5197916666666416E-4</v>
      </c>
      <c r="S134">
        <v>5.5804398148147707E-4</v>
      </c>
    </row>
    <row r="135" spans="1:19" ht="12.75" x14ac:dyDescent="0.2">
      <c r="A135" s="2">
        <v>29</v>
      </c>
      <c r="B135" s="1">
        <v>0</v>
      </c>
      <c r="C135" s="1">
        <v>6.1226851851801933E-6</v>
      </c>
      <c r="D135" s="1">
        <v>5.9768518518518027E-5</v>
      </c>
      <c r="E135" s="1">
        <v>6.210648148147549E-5</v>
      </c>
      <c r="F135" s="1">
        <v>1.3877314814814481E-4</v>
      </c>
      <c r="G135" s="1">
        <v>1.3762731481481091E-4</v>
      </c>
      <c r="H135" s="1">
        <v>1.6259259259258918E-4</v>
      </c>
      <c r="I135" s="1">
        <v>1.7320601851851525E-4</v>
      </c>
      <c r="J135" s="1">
        <v>2.157870370370317E-4</v>
      </c>
      <c r="K135" s="1">
        <v>2.5342592592592778E-4</v>
      </c>
      <c r="L135" s="1">
        <v>2.8494212962962631E-4</v>
      </c>
      <c r="M135" s="1">
        <v>3.0869212962962578E-4</v>
      </c>
      <c r="N135" s="1">
        <v>3.1148148148147856E-4</v>
      </c>
      <c r="O135" s="1">
        <v>3.5809027777777488E-4</v>
      </c>
      <c r="P135" s="1">
        <v>3.653703703703666E-4</v>
      </c>
      <c r="Q135" s="1">
        <v>4.5680555555555405E-4</v>
      </c>
      <c r="R135">
        <v>5.6306712962962691E-4</v>
      </c>
      <c r="S135">
        <v>5.720833333333307E-4</v>
      </c>
    </row>
    <row r="136" spans="1:19" ht="12.75" x14ac:dyDescent="0.2">
      <c r="A136" s="2">
        <v>30</v>
      </c>
      <c r="B136" s="1">
        <v>0</v>
      </c>
      <c r="C136" s="1">
        <v>5.3587962962932389E-6</v>
      </c>
      <c r="D136" s="1">
        <v>7.48032407407416E-5</v>
      </c>
      <c r="E136" s="1">
        <v>7.8935185185181889E-5</v>
      </c>
      <c r="F136" s="1">
        <v>1.5774305555555507E-4</v>
      </c>
      <c r="G136" s="1">
        <v>1.5940972222221877E-4</v>
      </c>
      <c r="H136" s="1">
        <v>1.7049768518518152E-4</v>
      </c>
      <c r="I136" s="1">
        <v>1.732407407407377E-4</v>
      </c>
      <c r="J136" s="1">
        <v>2.2353009259258941E-4</v>
      </c>
      <c r="K136" s="1">
        <v>2.6572916666666932E-4</v>
      </c>
      <c r="L136" s="1">
        <v>2.917824074074038E-4</v>
      </c>
      <c r="M136" s="1">
        <v>3.2473379629629345E-4</v>
      </c>
      <c r="N136" s="1">
        <v>3.258912037037015E-4</v>
      </c>
      <c r="O136" s="1">
        <v>3.679861111111106E-4</v>
      </c>
      <c r="P136" s="1">
        <v>3.7902777777777674E-4</v>
      </c>
      <c r="Q136" s="1">
        <v>4.767824074074084E-4</v>
      </c>
      <c r="R136">
        <v>5.7486111111110932E-4</v>
      </c>
      <c r="S136">
        <v>5.8170138888888681E-4</v>
      </c>
    </row>
    <row r="137" spans="1:19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9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9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9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9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9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9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9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5" priority="4" operator="equal">
      <formula>$H$2</formula>
    </cfRule>
  </conditionalFormatting>
  <conditionalFormatting sqref="B106:AU106 A106:A125 A129:A147">
    <cfRule type="expression" dxfId="14" priority="1" stopIfTrue="1">
      <formula>A106=SMALL($B106:$C106,1)</formula>
    </cfRule>
    <cfRule type="expression" dxfId="13" priority="2" stopIfTrue="1">
      <formula>A106=SMALL($B106:$C106,2)</formula>
    </cfRule>
    <cfRule type="expression" dxfId="1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21EE9-82B6-44C8-B3C2-F9DEDCA161E0}">
  <dimension ref="A1:AU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Gui Figueiredo</v>
      </c>
      <c r="J1" s="7" t="str">
        <f>K52</f>
        <v>Phelipe Gabriel</v>
      </c>
      <c r="K1" s="7" t="str">
        <f>L52</f>
        <v>Marcelo Campos</v>
      </c>
    </row>
    <row r="2" spans="1:13" x14ac:dyDescent="0.25">
      <c r="A2" s="9"/>
      <c r="B2" s="10" t="s">
        <v>29</v>
      </c>
      <c r="C2" s="11"/>
      <c r="D2" s="11"/>
      <c r="E2" s="11"/>
      <c r="F2" s="11"/>
      <c r="G2" s="11"/>
      <c r="H2" s="6" t="s">
        <v>3</v>
      </c>
      <c r="I2" s="12">
        <f>AVERAGE(J53:J97)</f>
        <v>1.0350322420635449E-4</v>
      </c>
      <c r="J2" s="12">
        <f>AVERAGE(K53:K97)</f>
        <v>9.9204695767191685E-5</v>
      </c>
      <c r="K2" s="12">
        <f>AVERAGE(L53:L97)</f>
        <v>2.13264715608467E-4</v>
      </c>
    </row>
    <row r="3" spans="1:13" x14ac:dyDescent="0.25">
      <c r="A3" s="9">
        <v>1</v>
      </c>
      <c r="B3" s="13" t="s">
        <v>12</v>
      </c>
      <c r="C3" s="11"/>
      <c r="D3" s="11"/>
      <c r="E3" s="11"/>
      <c r="F3" s="11"/>
      <c r="G3" s="11"/>
      <c r="H3" s="6" t="s">
        <v>4</v>
      </c>
      <c r="I3" s="12">
        <f>LARGE(J53:J97,2)</f>
        <v>1.1797453703704143E-4</v>
      </c>
      <c r="J3" s="12">
        <f>LARGE(K53:K97,2)</f>
        <v>1.1776620370369806E-4</v>
      </c>
      <c r="K3" s="12">
        <f>LARGE(L53:L97,2)</f>
        <v>2.5380787037037125E-4</v>
      </c>
      <c r="L3" s="12">
        <f>LARGE(I3:K3,1)</f>
        <v>2.5380787037037125E-4</v>
      </c>
      <c r="M3" s="14">
        <f>L3</f>
        <v>2.5380787037037125E-4</v>
      </c>
    </row>
    <row r="4" spans="1:13" x14ac:dyDescent="0.25">
      <c r="A4" s="9">
        <v>2</v>
      </c>
      <c r="B4" s="13" t="s">
        <v>13</v>
      </c>
      <c r="C4" s="11"/>
      <c r="D4" s="11"/>
      <c r="E4" s="11"/>
      <c r="F4" s="11"/>
      <c r="G4" s="11"/>
      <c r="H4" s="6" t="s">
        <v>5</v>
      </c>
      <c r="I4" s="12">
        <f>SMALL(J53:J97,1)</f>
        <v>7.0949074074081559E-5</v>
      </c>
      <c r="J4" s="12">
        <f>SMALL(K53:K97,1)</f>
        <v>5.3680555555552043E-5</v>
      </c>
      <c r="K4" s="12">
        <f>SMALL(L53:L97,1)</f>
        <v>1.5209490740740895E-4</v>
      </c>
      <c r="L4" s="12">
        <f>SMALL(I4:K4,1)</f>
        <v>5.3680555555552043E-5</v>
      </c>
      <c r="M4" s="14">
        <f>L4</f>
        <v>5.3680555555552043E-5</v>
      </c>
    </row>
    <row r="5" spans="1:13" x14ac:dyDescent="0.25">
      <c r="A5" s="9">
        <v>3</v>
      </c>
      <c r="B5" s="13" t="s">
        <v>10</v>
      </c>
      <c r="C5" s="11"/>
      <c r="D5" s="11"/>
      <c r="E5" s="11"/>
      <c r="F5" s="11"/>
      <c r="G5" s="11"/>
      <c r="H5" s="15" t="s">
        <v>6</v>
      </c>
      <c r="I5" s="12">
        <f>_xlfn.STDEV.S(J53:J97)</f>
        <v>1.4498070111094831E-5</v>
      </c>
      <c r="J5" s="12">
        <f>_xlfn.STDEV.S(K53:K97)</f>
        <v>2.0678633703274914E-5</v>
      </c>
      <c r="K5" s="12">
        <f>_xlfn.STDEV.S(L53:L97)</f>
        <v>3.9371026723166465E-5</v>
      </c>
    </row>
    <row r="6" spans="1:13" x14ac:dyDescent="0.25">
      <c r="A6" s="9"/>
      <c r="B6" s="13" t="s">
        <v>24</v>
      </c>
      <c r="C6" s="11"/>
      <c r="D6" s="11"/>
      <c r="E6" s="11"/>
      <c r="F6" s="11"/>
      <c r="G6" s="11"/>
      <c r="H6" s="6" t="s">
        <v>7</v>
      </c>
      <c r="I6" s="12">
        <f>SUM(J53:J97,1)</f>
        <v>1.002898090277778</v>
      </c>
      <c r="J6" s="12">
        <f>SUM(K53:K97,1)</f>
        <v>1.0027777314814814</v>
      </c>
      <c r="K6" s="12">
        <f>SUM(L53:L97,1)</f>
        <v>1.0059714120370371</v>
      </c>
    </row>
    <row r="7" spans="1:13" x14ac:dyDescent="0.25">
      <c r="A7" s="9"/>
      <c r="B7" s="13" t="s">
        <v>17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18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26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15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20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16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9</v>
      </c>
      <c r="C13" s="11"/>
      <c r="D13" s="11"/>
      <c r="E13" s="11"/>
      <c r="F13" s="11"/>
      <c r="G13" s="11"/>
      <c r="I13" s="11"/>
      <c r="J13" s="11"/>
      <c r="K13" s="17">
        <f>SMALL(I4:K4,1)-L13</f>
        <v>5.3680555555552043E-5</v>
      </c>
    </row>
    <row r="14" spans="1:13" x14ac:dyDescent="0.25">
      <c r="A14" s="9"/>
      <c r="B14" s="13" t="s">
        <v>27</v>
      </c>
      <c r="C14" s="11"/>
      <c r="D14" s="11"/>
      <c r="E14" s="11"/>
      <c r="F14" s="11"/>
      <c r="G14" s="11"/>
      <c r="I14" s="11"/>
      <c r="J14" s="11"/>
      <c r="K14" s="17">
        <f>LARGE(I3:K3,1)+L13</f>
        <v>2.5380787037037125E-4</v>
      </c>
    </row>
    <row r="15" spans="1:13" x14ac:dyDescent="0.25">
      <c r="A15" s="9"/>
      <c r="B15" s="13" t="s">
        <v>25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22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23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 t="s">
        <v>14</v>
      </c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2'!$B$106:$AT$106,0)</f>
        <v>2</v>
      </c>
      <c r="K50" s="18">
        <f>MATCH(K52,'ETAPA 2'!$B$106:$AT$106,0)</f>
        <v>3</v>
      </c>
      <c r="L50" s="18">
        <f>MATCH(L52,'ETAPA 2'!$B$106:$AT$106,0)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2'!$B$107:$B$147)</f>
        <v>28</v>
      </c>
      <c r="K51" s="24">
        <f>COUNTA('ETAPA 2'!$B$107:$B$147)</f>
        <v>28</v>
      </c>
      <c r="L51" s="24">
        <f>COUNTA('ETAPA 2'!$B$107:$B$147)</f>
        <v>28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Gui Figueiredo</v>
      </c>
      <c r="K52" s="25" t="str">
        <f>VLOOKUP(2,$A$2:$B$47,2,FALSE)</f>
        <v>Phelipe Gabriel</v>
      </c>
      <c r="L52" s="25" t="str">
        <f>VLOOKUP(3,$A$2:$B$47,2,FALSE)</f>
        <v>Marcelo Campos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2'!$B$106:$AT$171,$I53+1,J$50)=0,"",INDEX('ETAPA 2'!$B$106:$AT$171,$I53+1,J$50))</f>
        <v>7.0949074074081559E-5</v>
      </c>
      <c r="K53" s="27" cm="1">
        <f t="array" ref="K53">IF(INDEX('ETAPA 2'!$B$106:$AT$171,$I53+1,K$50)=0,"",INDEX('ETAPA 2'!$B$106:$AT$171,$I53+1,K$50))</f>
        <v>5.3680555555552043E-5</v>
      </c>
      <c r="L53" s="27" cm="1">
        <f t="array" ref="L53">IF(INDEX('ETAPA 2'!$B$106:$AT$171,$I53+1,L$50)=0,"",INDEX('ETAPA 2'!$B$106:$AT$171,$I53+1,L$50))</f>
        <v>1.6340277777777978E-4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2'!$B$106:$AT$171,$I54+1,J$50)=0,"",INDEX('ETAPA 2'!$B$106:$AT$171,$I54+1,J$50))</f>
        <v>7.2592592592600003E-5</v>
      </c>
      <c r="K54" s="27" cm="1">
        <f t="array" ref="K54">IF(INDEX('ETAPA 2'!$B$106:$AT$171,$I54+1,K$50)=0,"",INDEX('ETAPA 2'!$B$106:$AT$171,$I54+1,K$50))</f>
        <v>5.4108796296292771E-5</v>
      </c>
      <c r="L54" s="27" cm="1">
        <f t="array" ref="L54">IF(INDEX('ETAPA 2'!$B$106:$AT$171,$I54+1,L$50)=0,"",INDEX('ETAPA 2'!$B$106:$AT$171,$I54+1,L$50))</f>
        <v>1.6670138888889093E-4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2'!$B$106:$AT$171,$I55+1,J$50)=0,"",INDEX('ETAPA 2'!$B$106:$AT$171,$I55+1,J$50))</f>
        <v>7.5254629629636915E-5</v>
      </c>
      <c r="K55" s="27" cm="1">
        <f t="array" ref="K55">IF(INDEX('ETAPA 2'!$B$106:$AT$171,$I55+1,K$50)=0,"",INDEX('ETAPA 2'!$B$106:$AT$171,$I55+1,K$50))</f>
        <v>6.6643518518514928E-5</v>
      </c>
      <c r="L55" s="27" cm="1">
        <f t="array" ref="L55">IF(INDEX('ETAPA 2'!$B$106:$AT$171,$I55+1,L$50)=0,"",INDEX('ETAPA 2'!$B$106:$AT$171,$I55+1,L$50))</f>
        <v>1.6591435185185372E-4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2'!$B$106:$AT$171,$I56+1,J$50)=0,"",INDEX('ETAPA 2'!$B$106:$AT$171,$I56+1,J$50))</f>
        <v>8.8877314814822007E-5</v>
      </c>
      <c r="K56" s="27" cm="1">
        <f t="array" ref="K56">IF(INDEX('ETAPA 2'!$B$106:$AT$171,$I56+1,K$50)=0,"",INDEX('ETAPA 2'!$B$106:$AT$171,$I56+1,K$50))</f>
        <v>6.5949074074070271E-5</v>
      </c>
      <c r="L56" s="27" cm="1">
        <f t="array" ref="L56">IF(INDEX('ETAPA 2'!$B$106:$AT$171,$I56+1,L$50)=0,"",INDEX('ETAPA 2'!$B$106:$AT$171,$I56+1,L$50))</f>
        <v>1.6179398148148325E-4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2'!$B$106:$AT$171,$I57+1,J$50)=0,"",INDEX('ETAPA 2'!$B$106:$AT$171,$I57+1,J$50))</f>
        <v>9.0277777777785038E-5</v>
      </c>
      <c r="K57" s="27" cm="1">
        <f t="array" ref="K57">IF(INDEX('ETAPA 2'!$B$106:$AT$171,$I57+1,K$50)=0,"",INDEX('ETAPA 2'!$B$106:$AT$171,$I57+1,K$50))</f>
        <v>6.8761574074070481E-5</v>
      </c>
      <c r="L57" s="27" cm="1">
        <f t="array" ref="L57">IF(INDEX('ETAPA 2'!$B$106:$AT$171,$I57+1,L$50)=0,"",INDEX('ETAPA 2'!$B$106:$AT$171,$I57+1,L$50))</f>
        <v>1.5434027777777972E-4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2'!$B$106:$AT$171,$I58+1,J$50)=0,"",INDEX('ETAPA 2'!$B$106:$AT$171,$I58+1,J$50))</f>
        <v>8.7743055555562256E-5</v>
      </c>
      <c r="K58" s="27" cm="1">
        <f t="array" ref="K58">IF(INDEX('ETAPA 2'!$B$106:$AT$171,$I58+1,K$50)=0,"",INDEX('ETAPA 2'!$B$106:$AT$171,$I58+1,K$50))</f>
        <v>7.2118055555551834E-5</v>
      </c>
      <c r="L58" s="27" cm="1">
        <f t="array" ref="L58">IF(INDEX('ETAPA 2'!$B$106:$AT$171,$I58+1,L$50)=0,"",INDEX('ETAPA 2'!$B$106:$AT$171,$I58+1,L$50))</f>
        <v>1.5289351851852009E-4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2'!$B$106:$AT$171,$I59+1,J$50)=0,"",INDEX('ETAPA 2'!$B$106:$AT$171,$I59+1,J$50))</f>
        <v>8.7511574074080993E-5</v>
      </c>
      <c r="K59" s="27" cm="1">
        <f t="array" ref="K59">IF(INDEX('ETAPA 2'!$B$106:$AT$171,$I59+1,K$50)=0,"",INDEX('ETAPA 2'!$B$106:$AT$171,$I59+1,K$50))</f>
        <v>8.0636574074070648E-5</v>
      </c>
      <c r="L59" s="27" cm="1">
        <f t="array" ref="L59">IF(INDEX('ETAPA 2'!$B$106:$AT$171,$I59+1,L$50)=0,"",INDEX('ETAPA 2'!$B$106:$AT$171,$I59+1,L$50))</f>
        <v>1.5209490740740895E-4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2'!$B$106:$AT$171,$I60+1,J$50)=0,"",INDEX('ETAPA 2'!$B$106:$AT$171,$I60+1,J$50))</f>
        <v>9.7546296296303035E-5</v>
      </c>
      <c r="K60" s="27" cm="1">
        <f t="array" ref="K60">IF(INDEX('ETAPA 2'!$B$106:$AT$171,$I60+1,K$50)=0,"",INDEX('ETAPA 2'!$B$106:$AT$171,$I60+1,K$50))</f>
        <v>9.3865740740737245E-5</v>
      </c>
      <c r="L60" s="27" cm="1">
        <f t="array" ref="L60">IF(INDEX('ETAPA 2'!$B$106:$AT$171,$I60+1,L$50)=0,"",INDEX('ETAPA 2'!$B$106:$AT$171,$I60+1,L$50))</f>
        <v>1.6579861111111222E-4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2'!$B$106:$AT$171,$I61+1,J$50)=0,"",INDEX('ETAPA 2'!$B$106:$AT$171,$I61+1,J$50))</f>
        <v>9.884259259259915E-5</v>
      </c>
      <c r="K61" s="27" cm="1">
        <f t="array" ref="K61">IF(INDEX('ETAPA 2'!$B$106:$AT$171,$I61+1,K$50)=0,"",INDEX('ETAPA 2'!$B$106:$AT$171,$I61+1,K$50))</f>
        <v>1.0070601851851473E-4</v>
      </c>
      <c r="L61" s="27" cm="1">
        <f t="array" ref="L61">IF(INDEX('ETAPA 2'!$B$106:$AT$171,$I61+1,L$50)=0,"",INDEX('ETAPA 2'!$B$106:$AT$171,$I61+1,L$50))</f>
        <v>1.767013888888903E-4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2'!$B$106:$AT$171,$I62+1,J$50)=0,"",INDEX('ETAPA 2'!$B$106:$AT$171,$I62+1,J$50))</f>
        <v>1.0150462962963628E-4</v>
      </c>
      <c r="K62" s="27" cm="1">
        <f t="array" ref="K62">IF(INDEX('ETAPA 2'!$B$106:$AT$171,$I62+1,K$50)=0,"",INDEX('ETAPA 2'!$B$106:$AT$171,$I62+1,K$50))</f>
        <v>1.0329861111110783E-4</v>
      </c>
      <c r="L62" s="27" cm="1">
        <f t="array" ref="L62">IF(INDEX('ETAPA 2'!$B$106:$AT$171,$I62+1,L$50)=0,"",INDEX('ETAPA 2'!$B$106:$AT$171,$I62+1,L$50))</f>
        <v>1.8914351851852078E-4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2'!$B$106:$AT$171,$I63+1,J$50)=0,"",INDEX('ETAPA 2'!$B$106:$AT$171,$I63+1,J$50))</f>
        <v>1.0664351851852674E-4</v>
      </c>
      <c r="K63" s="27" cm="1">
        <f t="array" ref="K63">IF(INDEX('ETAPA 2'!$B$106:$AT$171,$I63+1,K$50)=0,"",INDEX('ETAPA 2'!$B$106:$AT$171,$I63+1,K$50))</f>
        <v>1.1069444444444104E-4</v>
      </c>
      <c r="L63" s="27" cm="1">
        <f t="array" ref="L63">IF(INDEX('ETAPA 2'!$B$106:$AT$171,$I63+1,L$50)=0,"",INDEX('ETAPA 2'!$B$106:$AT$171,$I63+1,L$50))</f>
        <v>2.0013888888889206E-4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2'!$B$106:$AT$171,$I64+1,J$50)=0,"",INDEX('ETAPA 2'!$B$106:$AT$171,$I64+1,J$50))</f>
        <v>1.0634259259260058E-4</v>
      </c>
      <c r="K64" s="27" cm="1">
        <f t="array" ref="K64">IF(INDEX('ETAPA 2'!$B$106:$AT$171,$I64+1,K$50)=0,"",INDEX('ETAPA 2'!$B$106:$AT$171,$I64+1,K$50))</f>
        <v>1.0857638888888549E-4</v>
      </c>
      <c r="L64" s="27" cm="1">
        <f t="array" ref="L64">IF(INDEX('ETAPA 2'!$B$106:$AT$171,$I64+1,L$50)=0,"",INDEX('ETAPA 2'!$B$106:$AT$171,$I64+1,L$50))</f>
        <v>2.0341435185185393E-4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2'!$B$106:$AT$171,$I65+1,J$50)=0,"",INDEX('ETAPA 2'!$B$106:$AT$171,$I65+1,J$50))</f>
        <v>1.1134259259260038E-4</v>
      </c>
      <c r="K65" s="27" cm="1">
        <f t="array" ref="K65">IF(INDEX('ETAPA 2'!$B$106:$AT$171,$I65+1,K$50)=0,"",INDEX('ETAPA 2'!$B$106:$AT$171,$I65+1,K$50))</f>
        <v>1.0843749999999569E-4</v>
      </c>
      <c r="L65" s="27" cm="1">
        <f t="array" ref="L65">IF(INDEX('ETAPA 2'!$B$106:$AT$171,$I65+1,L$50)=0,"",INDEX('ETAPA 2'!$B$106:$AT$171,$I65+1,L$50))</f>
        <v>2.3531250000000288E-4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2'!$B$106:$AT$171,$I66+1,J$50)=0,"",INDEX('ETAPA 2'!$B$106:$AT$171,$I66+1,J$50))</f>
        <v>1.0959490740741415E-4</v>
      </c>
      <c r="K66" s="27" cm="1">
        <f t="array" ref="K66">IF(INDEX('ETAPA 2'!$B$106:$AT$171,$I66+1,K$50)=0,"",INDEX('ETAPA 2'!$B$106:$AT$171,$I66+1,K$50))</f>
        <v>1.0804398148147633E-4</v>
      </c>
      <c r="L66" s="27" cm="1">
        <f t="array" ref="L66">IF(INDEX('ETAPA 2'!$B$106:$AT$171,$I66+1,L$50)=0,"",INDEX('ETAPA 2'!$B$106:$AT$171,$I66+1,L$50))</f>
        <v>2.3109953703704007E-4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2'!$B$106:$AT$171,$I67+1,J$50)=0,"",INDEX('ETAPA 2'!$B$106:$AT$171,$I67+1,J$50))</f>
        <v>1.0978009259259881E-4</v>
      </c>
      <c r="K67" s="27" cm="1">
        <f t="array" ref="K67">IF(INDEX('ETAPA 2'!$B$106:$AT$171,$I67+1,K$50)=0,"",INDEX('ETAPA 2'!$B$106:$AT$171,$I67+1,K$50))</f>
        <v>1.1158564814814365E-4</v>
      </c>
      <c r="L67" s="27" cm="1">
        <f t="array" ref="L67">IF(INDEX('ETAPA 2'!$B$106:$AT$171,$I67+1,L$50)=0,"",INDEX('ETAPA 2'!$B$106:$AT$171,$I67+1,L$50))</f>
        <v>2.3137731481481794E-4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2'!$B$106:$AT$171,$I68+1,J$50)=0,"",INDEX('ETAPA 2'!$B$106:$AT$171,$I68+1,J$50))</f>
        <v>1.1516203703704209E-4</v>
      </c>
      <c r="K68" s="27" cm="1">
        <f t="array" ref="K68">IF(INDEX('ETAPA 2'!$B$106:$AT$171,$I68+1,K$50)=0,"",INDEX('ETAPA 2'!$B$106:$AT$171,$I68+1,K$50))</f>
        <v>1.1776620370369806E-4</v>
      </c>
      <c r="L68" s="27" cm="1">
        <f t="array" ref="L68">IF(INDEX('ETAPA 2'!$B$106:$AT$171,$I68+1,L$50)=0,"",INDEX('ETAPA 2'!$B$106:$AT$171,$I68+1,L$50))</f>
        <v>2.3796296296296586E-4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2'!$B$106:$AT$171,$I69+1,J$50)=0,"",INDEX('ETAPA 2'!$B$106:$AT$171,$I69+1,J$50))</f>
        <v>1.1483796296296762E-4</v>
      </c>
      <c r="K69" s="27" cm="1">
        <f t="array" ref="K69">IF(INDEX('ETAPA 2'!$B$106:$AT$171,$I69+1,K$50)=0,"",INDEX('ETAPA 2'!$B$106:$AT$171,$I69+1,K$50))</f>
        <v>1.1223379629629084E-4</v>
      </c>
      <c r="L69" s="27" cm="1">
        <f t="array" ref="L69">IF(INDEX('ETAPA 2'!$B$106:$AT$171,$I69+1,L$50)=0,"",INDEX('ETAPA 2'!$B$106:$AT$171,$I69+1,L$50))</f>
        <v>2.4241898148148408E-4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2'!$B$106:$AT$171,$I70+1,J$50)=0,"",INDEX('ETAPA 2'!$B$106:$AT$171,$I70+1,J$50))</f>
        <v>1.1675925925926436E-4</v>
      </c>
      <c r="K70" s="27" cm="1">
        <f t="array" ref="K70">IF(INDEX('ETAPA 2'!$B$106:$AT$171,$I70+1,K$50)=0,"",INDEX('ETAPA 2'!$B$106:$AT$171,$I70+1,K$50))</f>
        <v>1.1374999999999406E-4</v>
      </c>
      <c r="L70" s="27" cm="1">
        <f t="array" ref="L70">IF(INDEX('ETAPA 2'!$B$106:$AT$171,$I70+1,L$50)=0,"",INDEX('ETAPA 2'!$B$106:$AT$171,$I70+1,L$50))</f>
        <v>2.4201388888889057E-4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2'!$B$106:$AT$171,$I71+1,J$50)=0,"",INDEX('ETAPA 2'!$B$106:$AT$171,$I71+1,J$50))</f>
        <v>1.1797453703704143E-4</v>
      </c>
      <c r="K71" s="27" cm="1">
        <f t="array" ref="K71">IF(INDEX('ETAPA 2'!$B$106:$AT$171,$I71+1,K$50)=0,"",INDEX('ETAPA 2'!$B$106:$AT$171,$I71+1,K$50))</f>
        <v>1.1546296296295611E-4</v>
      </c>
      <c r="L71" s="27" cm="1">
        <f t="array" ref="L71">IF(INDEX('ETAPA 2'!$B$106:$AT$171,$I71+1,L$50)=0,"",INDEX('ETAPA 2'!$B$106:$AT$171,$I71+1,L$50))</f>
        <v>2.4408564814814952E-4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2'!$B$106:$AT$171,$I72+1,J$50)=0,"",INDEX('ETAPA 2'!$B$106:$AT$171,$I72+1,J$50))</f>
        <v>1.1568287037037536E-4</v>
      </c>
      <c r="K72" s="27" cm="1">
        <f t="array" ref="K72">IF(INDEX('ETAPA 2'!$B$106:$AT$171,$I72+1,K$50)=0,"",INDEX('ETAPA 2'!$B$106:$AT$171,$I72+1,K$50))</f>
        <v>1.1052083333332706E-4</v>
      </c>
      <c r="L72" s="27" cm="1">
        <f t="array" ref="L72">IF(INDEX('ETAPA 2'!$B$106:$AT$171,$I72+1,L$50)=0,"",INDEX('ETAPA 2'!$B$106:$AT$171,$I72+1,L$50))</f>
        <v>2.4972222222222409E-4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2'!$B$106:$AT$171,$I73+1,J$50)=0,"",INDEX('ETAPA 2'!$B$106:$AT$171,$I73+1,J$50))</f>
        <v>1.1562500000000461E-4</v>
      </c>
      <c r="K73" s="27" cm="1">
        <f t="array" ref="K73">IF(INDEX('ETAPA 2'!$B$106:$AT$171,$I73+1,K$50)=0,"",INDEX('ETAPA 2'!$B$106:$AT$171,$I73+1,K$50))</f>
        <v>1.1719907407406818E-4</v>
      </c>
      <c r="L73" s="27" cm="1">
        <f t="array" ref="L73">IF(INDEX('ETAPA 2'!$B$106:$AT$171,$I73+1,L$50)=0,"",INDEX('ETAPA 2'!$B$106:$AT$171,$I73+1,L$50))</f>
        <v>2.5380787037037125E-4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2'!$B$106:$AT$171,$I74+1,J$50)=0,"",INDEX('ETAPA 2'!$B$106:$AT$171,$I74+1,J$50))</f>
        <v>1.1282407407407768E-4</v>
      </c>
      <c r="K74" s="27" cm="1">
        <f t="array" ref="K74">IF(INDEX('ETAPA 2'!$B$106:$AT$171,$I74+1,K$50)=0,"",INDEX('ETAPA 2'!$B$106:$AT$171,$I74+1,K$50))</f>
        <v>1.1515046296295753E-4</v>
      </c>
      <c r="L74" s="27" cm="1">
        <f t="array" ref="L74">IF(INDEX('ETAPA 2'!$B$106:$AT$171,$I74+1,L$50)=0,"",INDEX('ETAPA 2'!$B$106:$AT$171,$I74+1,L$50))</f>
        <v>2.5355324074073995E-4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2'!$B$106:$AT$171,$I75+1,J$50)=0,"",INDEX('ETAPA 2'!$B$106:$AT$171,$I75+1,J$50))</f>
        <v>1.2606481481481843E-4</v>
      </c>
      <c r="K75" s="27" cm="1">
        <f t="array" ref="K75">IF(INDEX('ETAPA 2'!$B$106:$AT$171,$I75+1,K$50)=0,"",INDEX('ETAPA 2'!$B$106:$AT$171,$I75+1,K$50))</f>
        <v>1.182175925925899E-4</v>
      </c>
      <c r="L75" s="27" cm="1">
        <f t="array" ref="L75">IF(INDEX('ETAPA 2'!$B$106:$AT$171,$I75+1,L$50)=0,"",INDEX('ETAPA 2'!$B$106:$AT$171,$I75+1,L$50))</f>
        <v>2.5858796296296394E-4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2'!$B$106:$AT$171,$I76+1,J$50)=0,"",INDEX('ETAPA 2'!$B$106:$AT$171,$I76+1,J$50))</f>
        <v>1.1311342592592796E-4</v>
      </c>
      <c r="K76" s="27" cm="1">
        <f t="array" ref="K76">IF(INDEX('ETAPA 2'!$B$106:$AT$171,$I76+1,K$50)=0,"",INDEX('ETAPA 2'!$B$106:$AT$171,$I76+1,K$50))</f>
        <v>1.0556712962962733E-4</v>
      </c>
      <c r="L76" s="27" cm="1">
        <f t="array" ref="L76">IF(INDEX('ETAPA 2'!$B$106:$AT$171,$I76+1,L$50)=0,"",INDEX('ETAPA 2'!$B$106:$AT$171,$I76+1,L$50))</f>
        <v>2.4793981481481542E-4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2'!$B$106:$AT$171,$I77+1,J$50)=0,"",INDEX('ETAPA 2'!$B$106:$AT$171,$I77+1,J$50))</f>
        <v>1.0939814814815013E-4</v>
      </c>
      <c r="K77" s="27" cm="1">
        <f t="array" ref="K77">IF(INDEX('ETAPA 2'!$B$106:$AT$171,$I77+1,K$50)=0,"",INDEX('ETAPA 2'!$B$106:$AT$171,$I77+1,K$50))</f>
        <v>1.0832175925925766E-4</v>
      </c>
      <c r="L77" s="27" cm="1">
        <f t="array" ref="L77">IF(INDEX('ETAPA 2'!$B$106:$AT$171,$I77+1,L$50)=0,"",INDEX('ETAPA 2'!$B$106:$AT$171,$I77+1,L$50))</f>
        <v>2.4589120370370476E-4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2'!$B$106:$AT$171,$I78+1,J$50)=0,"",INDEX('ETAPA 2'!$B$106:$AT$171,$I78+1,J$50))</f>
        <v>1.1027777777777859E-4</v>
      </c>
      <c r="K78" s="27" cm="1">
        <f t="array" ref="K78">IF(INDEX('ETAPA 2'!$B$106:$AT$171,$I78+1,K$50)=0,"",INDEX('ETAPA 2'!$B$106:$AT$171,$I78+1,K$50))</f>
        <v>1.1195601851851644E-4</v>
      </c>
      <c r="L78" s="27" cm="1">
        <f t="array" ref="L78">IF(INDEX('ETAPA 2'!$B$106:$AT$171,$I78+1,L$50)=0,"",INDEX('ETAPA 2'!$B$106:$AT$171,$I78+1,L$50))</f>
        <v>2.504745370370369E-4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2'!$B$106:$AT$171,$I79+1,J$50)=0,"",INDEX('ETAPA 2'!$B$106:$AT$171,$I79+1,J$50))</f>
        <v>1.0868055555555631E-4</v>
      </c>
      <c r="K79" s="27" cm="1">
        <f t="array" ref="K79">IF(INDEX('ETAPA 2'!$B$106:$AT$171,$I79+1,K$50)=0,"",INDEX('ETAPA 2'!$B$106:$AT$171,$I79+1,K$50))</f>
        <v>1.1234953703703407E-4</v>
      </c>
      <c r="L79" s="27" cm="1">
        <f t="array" ref="L79">IF(INDEX('ETAPA 2'!$B$106:$AT$171,$I79+1,L$50)=0,"",INDEX('ETAPA 2'!$B$106:$AT$171,$I79+1,L$50))</f>
        <v>2.4594907407407204E-4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2'!$B$106:$AT$171,$I80+1,J$50)=0,"",INDEX('ETAPA 2'!$B$106:$AT$171,$I80+1,J$50))</f>
        <v>1.0688657407407348E-4</v>
      </c>
      <c r="K80" s="27" cm="1">
        <f t="array" ref="K80">IF(INDEX('ETAPA 2'!$B$106:$AT$171,$I80+1,K$50)=0,"",INDEX('ETAPA 2'!$B$106:$AT$171,$I80+1,K$50))</f>
        <v>1.1212962962962522E-4</v>
      </c>
      <c r="L80" s="27" cm="1">
        <f t="array" ref="L80">IF(INDEX('ETAPA 2'!$B$106:$AT$171,$I80+1,L$50)=0,"",INDEX('ETAPA 2'!$B$106:$AT$171,$I80+1,L$50))</f>
        <v>2.4887731481481115E-4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2'!$B$106:$AT$171,$I81+1,J$50)=0,"",INDEX('ETAPA 2'!$B$106:$AT$171,$I81+1,J$50))</f>
        <v/>
      </c>
      <c r="K81" s="27" t="str" cm="1">
        <f t="array" ref="K81">IF(INDEX('ETAPA 2'!$B$106:$AT$171,$I81+1,K$50)=0,"",INDEX('ETAPA 2'!$B$106:$AT$171,$I81+1,K$50))</f>
        <v/>
      </c>
      <c r="L81" s="27" t="str" cm="1">
        <f t="array" ref="L81">IF(INDEX('ETAPA 2'!$B$106:$AT$171,$I81+1,L$50)=0,"",INDEX('ETAPA 2'!$B$106:$AT$171,$I81+1,L$50))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2'!$B$106:$AT$171,$I82+1,J$50)=0,"",INDEX('ETAPA 2'!$B$106:$AT$171,$I82+1,J$50))</f>
        <v/>
      </c>
      <c r="K82" s="27" t="str" cm="1">
        <f t="array" ref="K82">IF(INDEX('ETAPA 2'!$B$106:$AT$171,$I82+1,K$50)=0,"",INDEX('ETAPA 2'!$B$106:$AT$171,$I82+1,K$50))</f>
        <v/>
      </c>
      <c r="L82" s="27" t="str" cm="1">
        <f t="array" ref="L82">IF(INDEX('ETAPA 2'!$B$106:$AT$171,$I82+1,L$50)=0,"",INDEX('ETAPA 2'!$B$106:$AT$171,$I82+1,L$50))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2'!$B$106:$AT$171,$I83+1,J$50)=0,"",INDEX('ETAPA 2'!$B$106:$AT$171,$I83+1,J$50))</f>
        <v/>
      </c>
      <c r="K83" s="27" t="str" cm="1">
        <f t="array" ref="K83">IF(INDEX('ETAPA 2'!$B$106:$AT$171,$I83+1,K$50)=0,"",INDEX('ETAPA 2'!$B$106:$AT$171,$I83+1,K$50))</f>
        <v/>
      </c>
      <c r="L83" s="27" t="str" cm="1">
        <f t="array" ref="L83">IF(INDEX('ETAPA 2'!$B$106:$AT$171,$I83+1,L$50)=0,"",INDEX('ETAPA 2'!$B$106:$AT$171,$I83+1,L$50))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2'!$B$106:$AT$171,$I84+1,J$50)=0,"",INDEX('ETAPA 2'!$B$106:$AT$171,$I84+1,J$50))</f>
        <v/>
      </c>
      <c r="K84" s="27" t="str" cm="1">
        <f t="array" ref="K84">IF(INDEX('ETAPA 2'!$B$106:$AT$171,$I84+1,K$50)=0,"",INDEX('ETAPA 2'!$B$106:$AT$171,$I84+1,K$50))</f>
        <v/>
      </c>
      <c r="L84" s="27" t="str" cm="1">
        <f t="array" ref="L84">IF(INDEX('ETAPA 2'!$B$106:$AT$171,$I84+1,L$50)=0,"",INDEX('ETAPA 2'!$B$106:$AT$171,$I84+1,L$50))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2'!$B$106:$AT$171,$I85+1,J$50)=0,"",INDEX('ETAPA 2'!$B$106:$AT$171,$I85+1,J$50))</f>
        <v/>
      </c>
      <c r="K85" s="27" t="str" cm="1">
        <f t="array" ref="K85">IF(INDEX('ETAPA 2'!$B$106:$AT$171,$I85+1,K$50)=0,"",INDEX('ETAPA 2'!$B$106:$AT$171,$I85+1,K$50))</f>
        <v/>
      </c>
      <c r="L85" s="27" t="str" cm="1">
        <f t="array" ref="L85">IF(INDEX('ETAPA 2'!$B$106:$AT$171,$I85+1,L$50)=0,"",INDEX('ETAPA 2'!$B$106:$AT$171,$I85+1,L$50))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2'!$B$106:$AT$171,$I86+1,J$50)=0,"",INDEX('ETAPA 2'!$B$106:$AT$171,$I86+1,J$50))</f>
        <v/>
      </c>
      <c r="K86" s="27" t="str" cm="1">
        <f t="array" ref="K86">IF(INDEX('ETAPA 2'!$B$106:$AT$171,$I86+1,K$50)=0,"",INDEX('ETAPA 2'!$B$106:$AT$171,$I86+1,K$50))</f>
        <v/>
      </c>
      <c r="L86" s="27" t="str" cm="1">
        <f t="array" ref="L86">IF(INDEX('ETAPA 2'!$B$106:$AT$171,$I86+1,L$50)=0,"",INDEX('ETAPA 2'!$B$106:$AT$171,$I86+1,L$50))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2'!$B$106:$AT$171,$I87+1,J$50)=0,"",INDEX('ETAPA 2'!$B$106:$AT$171,$I87+1,J$50))</f>
        <v/>
      </c>
      <c r="K87" s="27" t="str" cm="1">
        <f t="array" ref="K87">IF(INDEX('ETAPA 2'!$B$106:$AT$171,$I87+1,K$50)=0,"",INDEX('ETAPA 2'!$B$106:$AT$171,$I87+1,K$50))</f>
        <v/>
      </c>
      <c r="L87" s="27" t="str" cm="1">
        <f t="array" ref="L87">IF(INDEX('ETAPA 2'!$B$106:$AT$171,$I87+1,L$50)=0,"",INDEX('ETAPA 2'!$B$106:$AT$171,$I87+1,L$50))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2'!$B$106:$AT$171,$I88+1,J$50)=0,"",INDEX('ETAPA 2'!$B$106:$AT$171,$I88+1,J$50))</f>
        <v/>
      </c>
      <c r="K88" s="27" t="str" cm="1">
        <f t="array" ref="K88">IF(INDEX('ETAPA 2'!$B$106:$AT$171,$I88+1,K$50)=0,"",INDEX('ETAPA 2'!$B$106:$AT$171,$I88+1,K$50))</f>
        <v/>
      </c>
      <c r="L88" s="27" t="str" cm="1">
        <f t="array" ref="L88">IF(INDEX('ETAPA 2'!$B$106:$AT$171,$I88+1,L$50)=0,"",INDEX('ETAPA 2'!$B$106:$AT$171,$I88+1,L$50))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2'!$B$106:$AT$171,$I89+1,J$50)=0,"",INDEX('ETAPA 2'!$B$106:$AT$171,$I89+1,J$50))</f>
        <v/>
      </c>
      <c r="K89" s="27" t="str" cm="1">
        <f t="array" ref="K89">IF(INDEX('ETAPA 2'!$B$106:$AT$171,$I89+1,K$50)=0,"",INDEX('ETAPA 2'!$B$106:$AT$171,$I89+1,K$50))</f>
        <v/>
      </c>
      <c r="L89" s="27" t="str" cm="1">
        <f t="array" ref="L89">IF(INDEX('ETAPA 2'!$B$106:$AT$171,$I89+1,L$50)=0,"",INDEX('ETAPA 2'!$B$106:$AT$171,$I89+1,L$50))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2'!$B$106:$AT$171,$I90+1,J$50)=0,"",INDEX('ETAPA 2'!$B$106:$AT$171,$I90+1,J$50))</f>
        <v/>
      </c>
      <c r="K90" s="27" t="str" cm="1">
        <f t="array" ref="K90">IF(INDEX('ETAPA 2'!$B$106:$AT$171,$I90+1,K$50)=0,"",INDEX('ETAPA 2'!$B$106:$AT$171,$I90+1,K$50))</f>
        <v/>
      </c>
      <c r="L90" s="27" t="str" cm="1">
        <f t="array" ref="L90">IF(INDEX('ETAPA 2'!$B$106:$AT$171,$I90+1,L$50)=0,"",INDEX('ETAPA 2'!$B$106:$AT$171,$I90+1,L$50))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2'!$B$106:$AT$171,$I91+1,J$50)=0,"",INDEX('ETAPA 2'!$B$106:$AT$171,$I91+1,J$50))</f>
        <v/>
      </c>
      <c r="K91" s="27" t="str" cm="1">
        <f t="array" ref="K91">IF(INDEX('ETAPA 2'!$B$106:$AT$171,$I91+1,K$50)=0,"",INDEX('ETAPA 2'!$B$106:$AT$171,$I91+1,K$50))</f>
        <v/>
      </c>
      <c r="L91" s="27" t="str" cm="1">
        <f t="array" ref="L91">IF(INDEX('ETAPA 2'!$B$106:$AT$171,$I91+1,L$50)=0,"",INDEX('ETAPA 2'!$B$106:$AT$171,$I91+1,L$50))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2'!$B$106:$AT$171,$I92+1,J$50)=0,"",INDEX('ETAPA 2'!$B$106:$AT$171,$I92+1,J$50))</f>
        <v/>
      </c>
      <c r="K92" s="27" t="str" cm="1">
        <f t="array" ref="K92">IF(INDEX('ETAPA 2'!$B$106:$AT$171,$I92+1,K$50)=0,"",INDEX('ETAPA 2'!$B$106:$AT$171,$I92+1,K$50))</f>
        <v/>
      </c>
      <c r="L92" s="27" t="str" cm="1">
        <f t="array" ref="L92">IF(INDEX('ETAPA 2'!$B$106:$AT$171,$I92+1,L$50)=0,"",INDEX('ETAPA 2'!$B$106:$AT$171,$I92+1,L$50))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2'!$B$106:$AT$171,$I93+1,J$50)=0,"",INDEX('ETAPA 2'!$B$106:$AT$171,$I93+1,J$50))</f>
        <v/>
      </c>
      <c r="K93" s="27" t="str" cm="1">
        <f t="array" ref="K93">IF(INDEX('ETAPA 2'!$B$106:$AT$171,$I93+1,K$50)=0,"",INDEX('ETAPA 2'!$B$106:$AT$171,$I93+1,K$50))</f>
        <v/>
      </c>
      <c r="L93" s="27" t="str" cm="1">
        <f t="array" ref="L93">IF(INDEX('ETAPA 2'!$B$106:$AT$171,$I93+1,L$50)=0,"",INDEX('ETAPA 2'!$B$106:$AT$171,$I93+1,L$50))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2'!$B$106:$AT$171,$I94+1,J$50)=0,"",INDEX('ETAPA 2'!$B$106:$AT$171,$I94+1,J$50))</f>
        <v/>
      </c>
      <c r="K94" s="27" t="str" cm="1">
        <f t="array" ref="K94">IF(INDEX('ETAPA 2'!$B$106:$AT$171,$I94+1,K$50)=0,"",INDEX('ETAPA 2'!$B$106:$AT$171,$I94+1,K$50))</f>
        <v/>
      </c>
      <c r="L94" s="27" t="str" cm="1">
        <f t="array" ref="L94">IF(INDEX('ETAPA 2'!$B$106:$AT$171,$I94+1,L$50)=0,"",INDEX('ETAPA 2'!$B$106:$AT$171,$I94+1,L$50))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2'!$B$106:$AT$171,$I95+1,J$50)=0,"",INDEX('ETAPA 2'!$B$106:$AT$171,$I95+1,J$50))</f>
        <v/>
      </c>
      <c r="K95" s="27" t="str" cm="1">
        <f t="array" ref="K95">IF(INDEX('ETAPA 2'!$B$106:$AT$171,$I95+1,K$50)=0,"",INDEX('ETAPA 2'!$B$106:$AT$171,$I95+1,K$50))</f>
        <v/>
      </c>
      <c r="L95" s="27" t="str" cm="1">
        <f t="array" ref="L95">IF(INDEX('ETAPA 2'!$B$106:$AT$171,$I95+1,L$50)=0,"",INDEX('ETAPA 2'!$B$106:$AT$171,$I95+1,L$50))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2'!$B$106:$AT$171,$I96+1,J$50)=0,"",INDEX('ETAPA 2'!$B$106:$AT$171,$I96+1,J$50))</f>
        <v/>
      </c>
      <c r="K96" s="27" t="str" cm="1">
        <f t="array" ref="K96">IF(INDEX('ETAPA 2'!$B$106:$AT$171,$I96+1,K$50)=0,"",INDEX('ETAPA 2'!$B$106:$AT$171,$I96+1,K$50))</f>
        <v/>
      </c>
      <c r="L96" s="27" t="str" cm="1">
        <f t="array" ref="L96">IF(INDEX('ETAPA 2'!$B$106:$AT$171,$I96+1,L$50)=0,"",INDEX('ETAPA 2'!$B$106:$AT$171,$I96+1,L$50))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2'!$B$106:$AT$171,$I97+1,J$50)=0,"",INDEX('ETAPA 2'!$B$106:$AT$171,$I97+1,J$50))</f>
        <v/>
      </c>
      <c r="K97" s="27" t="str" cm="1">
        <f t="array" ref="K97">IF(INDEX('ETAPA 2'!$B$106:$AT$171,$I97+1,K$50)=0,"",INDEX('ETAPA 2'!$B$106:$AT$171,$I97+1,K$50))</f>
        <v/>
      </c>
      <c r="L97" s="27" t="str" cm="1">
        <f t="array" ref="L97">IF(INDEX('ETAPA 2'!$B$106:$AT$171,$I97+1,L$50)=0,"",INDEX('ETAPA 2'!$B$106:$AT$171,$I97+1,L$50))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>
        <v>17</v>
      </c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29</v>
      </c>
      <c r="C106" s="3" t="s">
        <v>12</v>
      </c>
      <c r="D106" s="3" t="s">
        <v>13</v>
      </c>
      <c r="E106" s="3" t="s">
        <v>10</v>
      </c>
      <c r="F106" s="3" t="s">
        <v>24</v>
      </c>
      <c r="G106" s="3" t="s">
        <v>17</v>
      </c>
      <c r="H106" s="3" t="s">
        <v>18</v>
      </c>
      <c r="I106" s="3" t="s">
        <v>26</v>
      </c>
      <c r="J106" s="3" t="s">
        <v>15</v>
      </c>
      <c r="K106" s="3" t="s">
        <v>20</v>
      </c>
      <c r="L106" s="3" t="s">
        <v>16</v>
      </c>
      <c r="M106" s="3" t="s">
        <v>9</v>
      </c>
      <c r="N106" s="3" t="s">
        <v>27</v>
      </c>
      <c r="O106" s="3" t="s">
        <v>25</v>
      </c>
      <c r="P106" s="3" t="s">
        <v>22</v>
      </c>
      <c r="Q106" s="3" t="s">
        <v>23</v>
      </c>
      <c r="R106" s="3" t="s">
        <v>14</v>
      </c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0</v>
      </c>
      <c r="C107" s="1">
        <v>7.0949074074081559E-5</v>
      </c>
      <c r="D107" s="1">
        <v>5.3680555555552043E-5</v>
      </c>
      <c r="E107" s="1">
        <v>1.6340277777777978E-4</v>
      </c>
      <c r="F107" s="1">
        <v>1.2695601851852429E-4</v>
      </c>
      <c r="G107" s="1">
        <v>4.8587962962968806E-5</v>
      </c>
      <c r="H107" s="1">
        <v>9.5671296296293788E-5</v>
      </c>
      <c r="I107" s="1">
        <v>2.6724537037038751E-5</v>
      </c>
      <c r="J107" s="1">
        <v>7.4537037037039188E-5</v>
      </c>
      <c r="K107" s="1">
        <v>9.0868055555557142E-5</v>
      </c>
      <c r="L107" s="1">
        <v>6.9629629629628905E-5</v>
      </c>
      <c r="M107" s="1">
        <v>1.5969907407406873E-4</v>
      </c>
      <c r="N107" s="1">
        <v>2.5543981481484243E-5</v>
      </c>
      <c r="O107" s="1">
        <v>5.7407407407405759E-5</v>
      </c>
      <c r="P107" s="1">
        <v>3.8252314814819625E-5</v>
      </c>
      <c r="Q107" s="1">
        <v>3.3148148148147167E-5</v>
      </c>
      <c r="R107" s="1">
        <v>7.8298611111105054E-5</v>
      </c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0</v>
      </c>
      <c r="C108" s="1">
        <v>7.2592592592600003E-5</v>
      </c>
      <c r="D108" s="1">
        <v>5.4108796296292771E-5</v>
      </c>
      <c r="E108" s="1">
        <v>1.6670138888889093E-4</v>
      </c>
      <c r="F108" s="1">
        <v>1.2750000000000565E-4</v>
      </c>
      <c r="G108" s="1">
        <v>6.2835648148153872E-5</v>
      </c>
      <c r="H108" s="1">
        <v>1.0215277777777523E-4</v>
      </c>
      <c r="I108" s="1">
        <v>4.0347222222223951E-5</v>
      </c>
      <c r="J108" s="1">
        <v>7.9942129629631846E-5</v>
      </c>
      <c r="K108" s="1">
        <v>1.0393518518518672E-4</v>
      </c>
      <c r="L108" s="1">
        <v>7.7372685185184446E-5</v>
      </c>
      <c r="M108" s="1">
        <v>1.7532407407406885E-4</v>
      </c>
      <c r="N108" s="1">
        <v>3.8773148148150841E-5</v>
      </c>
      <c r="O108" s="1">
        <v>7.1377314814813179E-5</v>
      </c>
      <c r="P108" s="1">
        <v>4.7418981481486171E-5</v>
      </c>
      <c r="Q108" s="1">
        <v>4.1689814814813847E-5</v>
      </c>
      <c r="R108" s="1">
        <v>8.2314814814808722E-5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0</v>
      </c>
      <c r="C109" s="1">
        <v>7.5254629629636915E-5</v>
      </c>
      <c r="D109" s="1">
        <v>6.6643518518514928E-5</v>
      </c>
      <c r="E109" s="1">
        <v>1.6591435185185372E-4</v>
      </c>
      <c r="F109" s="1">
        <v>1.258333333333389E-4</v>
      </c>
      <c r="G109" s="1">
        <v>7.153935185185735E-5</v>
      </c>
      <c r="H109" s="1">
        <v>1.0567129629629381E-4</v>
      </c>
      <c r="I109" s="1">
        <v>5.7418981481483378E-5</v>
      </c>
      <c r="J109" s="1">
        <v>8.9479166666668695E-5</v>
      </c>
      <c r="K109" s="1">
        <v>1.0983796296296436E-4</v>
      </c>
      <c r="L109" s="1">
        <v>8.3935185185184287E-5</v>
      </c>
      <c r="M109" s="1">
        <v>1.8642361111110596E-4</v>
      </c>
      <c r="N109" s="1">
        <v>7.9421296296298786E-5</v>
      </c>
      <c r="O109" s="1">
        <v>8.2743055555553786E-5</v>
      </c>
      <c r="P109" s="1">
        <v>6.9016203703708284E-5</v>
      </c>
      <c r="Q109" s="1">
        <v>6.5844907407406391E-5</v>
      </c>
      <c r="R109" s="1">
        <v>8.6874999999993641E-5</v>
      </c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8.8877314814822007E-5</v>
      </c>
      <c r="D110" s="1">
        <v>6.5949074074070271E-5</v>
      </c>
      <c r="E110" s="1">
        <v>1.6179398148148325E-4</v>
      </c>
      <c r="F110" s="1">
        <v>1.1884259259259834E-4</v>
      </c>
      <c r="G110" s="1">
        <v>8.7581018518523724E-5</v>
      </c>
      <c r="H110" s="1">
        <v>1.0960648148147876E-4</v>
      </c>
      <c r="I110" s="1">
        <v>6.4456018518520546E-5</v>
      </c>
      <c r="J110" s="1">
        <v>1.0585648148148325E-4</v>
      </c>
      <c r="K110" s="1">
        <v>1.1312500000000125E-4</v>
      </c>
      <c r="L110" s="1">
        <v>1.0409722222222114E-4</v>
      </c>
      <c r="M110" s="1">
        <v>1.9447916666666138E-4</v>
      </c>
      <c r="N110" s="1">
        <v>9.457175925926169E-5</v>
      </c>
      <c r="O110" s="1">
        <v>9.6585648148145992E-5</v>
      </c>
      <c r="P110" s="1">
        <v>8.4050925925930556E-5</v>
      </c>
      <c r="Q110" s="1">
        <v>8.6412037037035885E-5</v>
      </c>
      <c r="R110" s="1">
        <v>9.9039351851845387E-5</v>
      </c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9.0277777777785038E-5</v>
      </c>
      <c r="D111" s="1">
        <v>6.8761574074070481E-5</v>
      </c>
      <c r="E111" s="1">
        <v>1.5434027777777972E-4</v>
      </c>
      <c r="F111" s="1">
        <v>1.2179398148148704E-4</v>
      </c>
      <c r="G111" s="1">
        <v>1.0086805555556107E-4</v>
      </c>
      <c r="H111" s="1">
        <v>1.1064814814814488E-4</v>
      </c>
      <c r="I111" s="1">
        <v>8.0219907407409492E-5</v>
      </c>
      <c r="J111" s="1">
        <v>1.2061342592592722E-4</v>
      </c>
      <c r="K111" s="1">
        <v>1.1745370370370512E-4</v>
      </c>
      <c r="L111" s="1">
        <v>1.1932870370370266E-4</v>
      </c>
      <c r="M111" s="1">
        <v>2.026967592592536E-4</v>
      </c>
      <c r="N111" s="1">
        <v>1.0876157407407666E-4</v>
      </c>
      <c r="O111" s="1">
        <v>1.0305555555555285E-4</v>
      </c>
      <c r="P111" s="1">
        <v>9.52314814814865E-5</v>
      </c>
      <c r="Q111" s="1">
        <v>9.9386574074073353E-5</v>
      </c>
      <c r="R111" s="1">
        <v>1.0913194444443818E-4</v>
      </c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8.7743055555562256E-5</v>
      </c>
      <c r="D112" s="1">
        <v>7.2118055555551834E-5</v>
      </c>
      <c r="E112" s="1">
        <v>1.5289351851852009E-4</v>
      </c>
      <c r="F112" s="1">
        <v>1.3714120370370876E-4</v>
      </c>
      <c r="G112" s="1">
        <v>1.1145833333333841E-4</v>
      </c>
      <c r="H112" s="1">
        <v>1.2302083333332915E-4</v>
      </c>
      <c r="I112" s="1">
        <v>9.4479166666668057E-5</v>
      </c>
      <c r="J112" s="1">
        <v>1.4313657407407504E-4</v>
      </c>
      <c r="K112" s="1">
        <v>1.3436342592592666E-4</v>
      </c>
      <c r="L112" s="1">
        <v>1.3267361111110945E-4</v>
      </c>
      <c r="M112" s="1">
        <v>2.1479166666666088E-4</v>
      </c>
      <c r="N112" s="1">
        <v>1.2836805555555778E-4</v>
      </c>
      <c r="O112" s="1">
        <v>1.1410879629629271E-4</v>
      </c>
      <c r="P112" s="1">
        <v>1.0569444444444905E-4</v>
      </c>
      <c r="Q112" s="1">
        <v>1.0831018518518438E-4</v>
      </c>
      <c r="R112" s="1">
        <v>1.1770833333332644E-4</v>
      </c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8.7511574074080993E-5</v>
      </c>
      <c r="D113" s="1">
        <v>8.0636574074070648E-5</v>
      </c>
      <c r="E113" s="1">
        <v>1.5209490740740895E-4</v>
      </c>
      <c r="F113" s="1">
        <v>1.5057870370370919E-4</v>
      </c>
      <c r="G113" s="1">
        <v>1.2190972222222724E-4</v>
      </c>
      <c r="H113" s="1">
        <v>1.3078703703703256E-4</v>
      </c>
      <c r="I113" s="1">
        <v>1.0523148148148306E-4</v>
      </c>
      <c r="J113" s="1">
        <v>1.5656250000000132E-4</v>
      </c>
      <c r="K113" s="1">
        <v>1.447453703703706E-4</v>
      </c>
      <c r="L113" s="1">
        <v>1.4005787037036851E-4</v>
      </c>
      <c r="M113" s="1">
        <v>2.2458333333332751E-4</v>
      </c>
      <c r="N113" s="1">
        <v>1.43576388888891E-4</v>
      </c>
      <c r="O113" s="1">
        <v>1.2828703703703353E-4</v>
      </c>
      <c r="P113" s="1">
        <v>1.1763888888889368E-4</v>
      </c>
      <c r="Q113" s="1">
        <v>1.1956018518518435E-4</v>
      </c>
      <c r="R113" s="1">
        <v>1.2527777777777103E-4</v>
      </c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9.7546296296303035E-5</v>
      </c>
      <c r="D114" s="1">
        <v>9.3865740740737245E-5</v>
      </c>
      <c r="E114" s="1">
        <v>1.6579861111111222E-4</v>
      </c>
      <c r="F114" s="1">
        <v>1.6834490740741306E-4</v>
      </c>
      <c r="G114" s="1">
        <v>1.4932870370370881E-4</v>
      </c>
      <c r="H114" s="1">
        <v>1.5138888888888407E-4</v>
      </c>
      <c r="I114" s="1">
        <v>1.1133101851852015E-4</v>
      </c>
      <c r="J114" s="1">
        <v>1.7365740740740883E-4</v>
      </c>
      <c r="K114" s="1">
        <v>1.6460648148148172E-4</v>
      </c>
      <c r="L114" s="1">
        <v>1.6075231481481236E-4</v>
      </c>
      <c r="M114" s="1">
        <v>2.4181712962962395E-4</v>
      </c>
      <c r="N114" s="1">
        <v>1.8290509259259475E-4</v>
      </c>
      <c r="O114" s="1">
        <v>1.5453703703703376E-4</v>
      </c>
      <c r="P114" s="1">
        <v>6.2432870370370853E-4</v>
      </c>
      <c r="Q114" s="1">
        <v>2.4728009259259148E-4</v>
      </c>
      <c r="R114" s="1">
        <v>1.6179398148147457E-4</v>
      </c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9.884259259259915E-5</v>
      </c>
      <c r="D115" s="1">
        <v>1.0070601851851473E-4</v>
      </c>
      <c r="E115" s="1">
        <v>1.767013888888903E-4</v>
      </c>
      <c r="F115" s="1">
        <v>1.8299768518519055E-4</v>
      </c>
      <c r="G115" s="1">
        <v>1.6745370370370872E-4</v>
      </c>
      <c r="H115" s="1">
        <v>1.636574074074023E-4</v>
      </c>
      <c r="I115" s="1">
        <v>1.3604166666666799E-4</v>
      </c>
      <c r="J115" s="1">
        <v>1.8714120370370499E-4</v>
      </c>
      <c r="K115" s="1">
        <v>1.8148148148148212E-4</v>
      </c>
      <c r="L115" s="1">
        <v>1.7557870370370123E-4</v>
      </c>
      <c r="M115" s="1">
        <v>2.5579861111110509E-4</v>
      </c>
      <c r="N115" s="1">
        <v>1.9652777777777984E-4</v>
      </c>
      <c r="O115" s="1">
        <v>1.6994212962962579E-4</v>
      </c>
      <c r="P115" s="1">
        <v>6.4447916666667167E-4</v>
      </c>
      <c r="Q115" s="1">
        <v>2.5884259259259176E-4</v>
      </c>
      <c r="R115" s="1">
        <v>1.7320601851851178E-4</v>
      </c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1.0150462962963628E-4</v>
      </c>
      <c r="D116" s="1">
        <v>1.0329861111110783E-4</v>
      </c>
      <c r="E116" s="1">
        <v>1.8914351851852078E-4</v>
      </c>
      <c r="F116" s="1">
        <v>1.9321759259259899E-4</v>
      </c>
      <c r="G116" s="1">
        <v>1.7629629629630113E-4</v>
      </c>
      <c r="H116" s="1">
        <v>1.7436342592592156E-4</v>
      </c>
      <c r="I116" s="1">
        <v>1.5081018518518698E-4</v>
      </c>
      <c r="J116" s="1">
        <v>1.9939814814814993E-4</v>
      </c>
      <c r="K116" s="1">
        <v>2.0438657407407558E-4</v>
      </c>
      <c r="L116" s="1">
        <v>1.8697916666666516E-4</v>
      </c>
      <c r="M116" s="1">
        <v>2.6825231481480971E-4</v>
      </c>
      <c r="N116" s="1">
        <v>2.0855324074074352E-4</v>
      </c>
      <c r="O116" s="1">
        <v>1.8126157407407154E-4</v>
      </c>
      <c r="P116" s="1">
        <v>6.7850694444445032E-4</v>
      </c>
      <c r="Q116" s="1">
        <v>2.7034722222222217E-4</v>
      </c>
      <c r="R116" s="1">
        <v>1.8280092592591959E-4</v>
      </c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1.0664351851852674E-4</v>
      </c>
      <c r="D117" s="1">
        <v>1.1069444444444104E-4</v>
      </c>
      <c r="E117" s="1">
        <v>2.0013888888889206E-4</v>
      </c>
      <c r="F117" s="1">
        <v>2.0202546296296982E-4</v>
      </c>
      <c r="G117" s="1">
        <v>1.8949074074074701E-4</v>
      </c>
      <c r="H117" s="1">
        <v>1.8540509259258944E-4</v>
      </c>
      <c r="I117" s="1">
        <v>1.6267361111111343E-4</v>
      </c>
      <c r="J117" s="1">
        <v>2.090046296296319E-4</v>
      </c>
      <c r="K117" s="1">
        <v>2.1358796296296577E-4</v>
      </c>
      <c r="L117" s="1">
        <v>1.993981481481482E-4</v>
      </c>
      <c r="M117" s="1">
        <v>2.867592592592557E-4</v>
      </c>
      <c r="N117" s="1">
        <v>2.2326388888889263E-4</v>
      </c>
      <c r="O117" s="1">
        <v>1.9188657407407175E-4</v>
      </c>
      <c r="P117" s="1">
        <v>7.2489583333333954E-4</v>
      </c>
      <c r="Q117" s="1">
        <v>2.8909722222222357E-4</v>
      </c>
      <c r="R117" s="1">
        <v>1.9704861111110618E-4</v>
      </c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1.0634259259260058E-4</v>
      </c>
      <c r="D118" s="1">
        <v>1.0857638888888549E-4</v>
      </c>
      <c r="E118" s="1">
        <v>2.0341435185185393E-4</v>
      </c>
      <c r="F118" s="1">
        <v>2.1982638888889613E-4</v>
      </c>
      <c r="G118" s="1">
        <v>1.9278935185185718E-4</v>
      </c>
      <c r="H118" s="1">
        <v>1.8809027777777487E-4</v>
      </c>
      <c r="I118" s="1">
        <v>1.688425925925937E-4</v>
      </c>
      <c r="J118" s="1">
        <v>2.2476851851851998E-4</v>
      </c>
      <c r="K118" s="1">
        <v>2.2604166666666953E-4</v>
      </c>
      <c r="L118" s="1">
        <v>2.2534722222222227E-4</v>
      </c>
      <c r="M118" s="1">
        <v>3.0032407407407091E-4</v>
      </c>
      <c r="N118" s="1">
        <v>3.9243055555555906E-4</v>
      </c>
      <c r="O118" s="1">
        <v>1.9934027777777572E-4</v>
      </c>
      <c r="P118" s="1">
        <v>7.5528935185185768E-4</v>
      </c>
      <c r="Q118" s="1">
        <v>2.9849537037037084E-4</v>
      </c>
      <c r="R118" s="1">
        <v>2.0061342592592006E-4</v>
      </c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1.1134259259260038E-4</v>
      </c>
      <c r="D119" s="1">
        <v>1.0843749999999569E-4</v>
      </c>
      <c r="E119" s="1">
        <v>2.3531250000000288E-4</v>
      </c>
      <c r="F119" s="1">
        <v>2.2756944444445211E-4</v>
      </c>
      <c r="G119" s="1">
        <v>1.9938657407407925E-4</v>
      </c>
      <c r="H119" s="1">
        <v>1.9130787037036773E-4</v>
      </c>
      <c r="I119" s="1">
        <v>1.7879629629629669E-4</v>
      </c>
      <c r="J119" s="1">
        <v>2.3410879629629823E-4</v>
      </c>
      <c r="K119" s="1">
        <v>2.3850694444444744E-4</v>
      </c>
      <c r="L119" s="1">
        <v>2.4204861111111128E-4</v>
      </c>
      <c r="M119" s="1">
        <v>3.1556712962962571E-4</v>
      </c>
      <c r="N119" s="1">
        <v>4.0473379629629887E-4</v>
      </c>
      <c r="O119" s="1">
        <v>2.2105324074073868E-4</v>
      </c>
      <c r="P119" s="1">
        <v>8.2077546296296933E-4</v>
      </c>
      <c r="Q119" s="1">
        <v>3.1217592592592582E-4</v>
      </c>
      <c r="R119" s="1">
        <v>2.1989583333332716E-4</v>
      </c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1.0959490740741415E-4</v>
      </c>
      <c r="D120" s="1">
        <v>1.0804398148147633E-4</v>
      </c>
      <c r="E120" s="1">
        <v>2.3109953703704007E-4</v>
      </c>
      <c r="F120" s="1">
        <v>2.244328703703783E-4</v>
      </c>
      <c r="G120" s="1">
        <v>1.9998842592593158E-4</v>
      </c>
      <c r="H120" s="1">
        <v>1.896296296296264E-4</v>
      </c>
      <c r="I120" s="1">
        <v>1.841319444444451E-4</v>
      </c>
      <c r="J120" s="1">
        <v>2.3562500000000146E-4</v>
      </c>
      <c r="K120" s="1">
        <v>2.397222222222245E-4</v>
      </c>
      <c r="L120" s="1">
        <v>2.4321759259259175E-4</v>
      </c>
      <c r="M120" s="1">
        <v>3.1925925925925525E-4</v>
      </c>
      <c r="N120" s="1">
        <v>4.1410879629629783E-4</v>
      </c>
      <c r="O120" s="1">
        <v>2.2359953703703431E-4</v>
      </c>
      <c r="P120" s="1">
        <v>8.7545138888889436E-4</v>
      </c>
      <c r="Q120" s="1">
        <v>3.1802083333333335E-4</v>
      </c>
      <c r="R120" s="1">
        <v>2.1416666666665939E-4</v>
      </c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1.0978009259259881E-4</v>
      </c>
      <c r="D121" s="1">
        <v>1.1158564814814365E-4</v>
      </c>
      <c r="E121" s="1">
        <v>2.3137731481481794E-4</v>
      </c>
      <c r="F121" s="1">
        <v>2.2680555555556342E-4</v>
      </c>
      <c r="G121" s="1">
        <v>2.1087962962963551E-4</v>
      </c>
      <c r="H121" s="1">
        <v>2.0084490740740479E-4</v>
      </c>
      <c r="I121" s="1">
        <v>1.9854166666666805E-4</v>
      </c>
      <c r="J121" s="1">
        <v>2.4160879629629879E-4</v>
      </c>
      <c r="K121" s="1">
        <v>2.5443287037037361E-4</v>
      </c>
      <c r="L121" s="1">
        <v>2.5627314814814783E-4</v>
      </c>
      <c r="M121" s="1">
        <v>3.2993055555555206E-4</v>
      </c>
      <c r="N121" s="1">
        <v>4.2502314814815007E-4</v>
      </c>
      <c r="O121" s="1">
        <v>2.3835648148148002E-4</v>
      </c>
      <c r="P121" s="1">
        <v>9.1525462962963565E-4</v>
      </c>
      <c r="Q121" s="1">
        <v>3.2685185185185248E-4</v>
      </c>
      <c r="R121" s="1">
        <v>2.1574074074073336E-4</v>
      </c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1.1516203703704209E-4</v>
      </c>
      <c r="D122" s="1">
        <v>1.1776620370369806E-4</v>
      </c>
      <c r="E122" s="1">
        <v>2.3796296296296586E-4</v>
      </c>
      <c r="F122" s="1">
        <v>2.4216435185185972E-4</v>
      </c>
      <c r="G122" s="1">
        <v>2.1741898148148683E-4</v>
      </c>
      <c r="H122" s="1">
        <v>2.1620370370370109E-4</v>
      </c>
      <c r="I122" s="1">
        <v>2.2023148148148271E-4</v>
      </c>
      <c r="J122" s="1">
        <v>2.5592592592592854E-4</v>
      </c>
      <c r="K122" s="1">
        <v>2.5924768518518701E-4</v>
      </c>
      <c r="L122" s="1">
        <v>2.6303240740740627E-4</v>
      </c>
      <c r="M122" s="1">
        <v>3.4431712962962498E-4</v>
      </c>
      <c r="N122" s="1">
        <v>4.3696759259259296E-4</v>
      </c>
      <c r="O122" s="1">
        <v>2.5292824074073933E-4</v>
      </c>
      <c r="P122" s="1">
        <v>9.4313657407407887E-4</v>
      </c>
      <c r="Q122" s="1">
        <v>3.3821759259259308E-4</v>
      </c>
      <c r="R122" s="1">
        <v>2.1862268518517761E-4</v>
      </c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1.1483796296296762E-4</v>
      </c>
      <c r="D123" s="1">
        <v>1.1223379629629084E-4</v>
      </c>
      <c r="E123" s="1">
        <v>2.4241898148148408E-4</v>
      </c>
      <c r="F123" s="1">
        <v>2.4436342592593259E-4</v>
      </c>
      <c r="G123" s="1">
        <v>2.2268518518519034E-4</v>
      </c>
      <c r="H123" s="1">
        <v>2.1954861111110786E-4</v>
      </c>
      <c r="I123" s="1">
        <v>2.2946759259259361E-4</v>
      </c>
      <c r="J123" s="1">
        <v>2.8966435185185345E-4</v>
      </c>
      <c r="K123" s="1">
        <v>2.8120370370370538E-4</v>
      </c>
      <c r="L123" s="1">
        <v>2.8255787037036878E-4</v>
      </c>
      <c r="M123" s="1">
        <v>3.6335648148147666E-4</v>
      </c>
      <c r="N123" s="1">
        <v>4.4797453703703666E-4</v>
      </c>
      <c r="O123" s="1">
        <v>7.7728009259258983E-4</v>
      </c>
      <c r="P123" s="1">
        <v>9.6650462962963313E-4</v>
      </c>
      <c r="Q123" s="1">
        <v>3.5440972222222124E-4</v>
      </c>
      <c r="R123" s="1">
        <v>2.3074074074073275E-4</v>
      </c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1.1675925925926436E-4</v>
      </c>
      <c r="D124" s="1">
        <v>1.1374999999999406E-4</v>
      </c>
      <c r="E124" s="1">
        <v>2.4201388888889057E-4</v>
      </c>
      <c r="F124" s="1">
        <v>2.4392361111111663E-4</v>
      </c>
      <c r="G124" s="1">
        <v>2.2883101851852231E-4</v>
      </c>
      <c r="H124" s="1">
        <v>2.2671296296295981E-4</v>
      </c>
      <c r="I124" s="1">
        <v>2.4148148148148141E-4</v>
      </c>
      <c r="J124" s="1">
        <v>2.9417824074074242E-4</v>
      </c>
      <c r="K124" s="1">
        <v>2.8663194444444526E-4</v>
      </c>
      <c r="L124" s="1">
        <v>2.8995370370370199E-4</v>
      </c>
      <c r="M124" s="1">
        <v>3.8646990740740135E-4</v>
      </c>
      <c r="N124" s="1">
        <v>4.6141203703703622E-4</v>
      </c>
      <c r="O124" s="1">
        <v>8.1402777777777463E-4</v>
      </c>
      <c r="P124" s="1">
        <v>1.0275000000000024E-3</v>
      </c>
      <c r="Q124" s="1">
        <v>3.8310185185184975E-4</v>
      </c>
      <c r="R124" s="1">
        <v>2.3280092592591756E-4</v>
      </c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1.1797453703704143E-4</v>
      </c>
      <c r="D125" s="1">
        <v>1.1546296296295611E-4</v>
      </c>
      <c r="E125" s="1">
        <v>2.4408564814814952E-4</v>
      </c>
      <c r="F125" s="1">
        <v>2.5944444444444929E-4</v>
      </c>
      <c r="G125" s="1">
        <v>2.3944444444444837E-4</v>
      </c>
      <c r="H125" s="1">
        <v>2.3648148148147814E-4</v>
      </c>
      <c r="I125" s="1">
        <v>2.6297453703703552E-4</v>
      </c>
      <c r="J125" s="1">
        <v>3.0883101851851905E-4</v>
      </c>
      <c r="K125" s="1">
        <v>3.0310185185185301E-4</v>
      </c>
      <c r="L125" s="1">
        <v>3.0068287037036782E-4</v>
      </c>
      <c r="M125" s="1">
        <v>3.9407407407406753E-4</v>
      </c>
      <c r="N125" s="1">
        <v>4.9540509259259069E-4</v>
      </c>
      <c r="O125" s="1">
        <v>8.2807870370370067E-4</v>
      </c>
      <c r="P125" s="1">
        <v>1.0563425925925948E-3</v>
      </c>
      <c r="Q125" s="1">
        <v>3.8872685185184844E-4</v>
      </c>
      <c r="R125" s="1">
        <v>2.4131944444443637E-4</v>
      </c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1.1568287037037536E-4</v>
      </c>
      <c r="D126">
        <v>1.1052083333332706E-4</v>
      </c>
      <c r="E126">
        <v>2.4972222222222409E-4</v>
      </c>
      <c r="F126">
        <v>2.6401620370370901E-4</v>
      </c>
      <c r="G126">
        <v>2.4517361111111614E-4</v>
      </c>
      <c r="H126">
        <v>2.4372685185184914E-4</v>
      </c>
      <c r="I126">
        <v>2.7430555555555368E-4</v>
      </c>
      <c r="J126">
        <v>3.0700231481481551E-4</v>
      </c>
      <c r="K126">
        <v>3.0450231481481647E-4</v>
      </c>
      <c r="L126">
        <v>3.0261574074073871E-4</v>
      </c>
      <c r="M126">
        <v>4.0292824074073495E-4</v>
      </c>
      <c r="N126">
        <v>5.0575231481481304E-4</v>
      </c>
      <c r="O126">
        <v>8.3930555555555321E-4</v>
      </c>
      <c r="P126">
        <v>1.1015162037037052E-3</v>
      </c>
      <c r="Q126">
        <v>3.9186342592592398E-4</v>
      </c>
      <c r="R126">
        <v>2.5130787037036355E-4</v>
      </c>
    </row>
    <row r="127" spans="1:44" ht="12.75" x14ac:dyDescent="0.2">
      <c r="A127">
        <v>21</v>
      </c>
      <c r="B127">
        <v>0</v>
      </c>
      <c r="C127">
        <v>1.1562500000000461E-4</v>
      </c>
      <c r="D127">
        <v>1.1719907407406818E-4</v>
      </c>
      <c r="E127">
        <v>2.5380787037037125E-4</v>
      </c>
      <c r="F127">
        <v>2.6153935185185828E-4</v>
      </c>
      <c r="G127">
        <v>2.5750000000000425E-4</v>
      </c>
      <c r="H127">
        <v>2.4964120370370158E-4</v>
      </c>
      <c r="I127">
        <v>2.8927083333333062E-4</v>
      </c>
      <c r="J127">
        <v>3.1795138888889019E-4</v>
      </c>
      <c r="K127">
        <v>3.1908564814814994E-4</v>
      </c>
      <c r="L127">
        <v>3.1270833333333151E-4</v>
      </c>
      <c r="M127">
        <v>4.1085648148147733E-4</v>
      </c>
      <c r="N127">
        <v>5.1567129629629532E-4</v>
      </c>
      <c r="O127">
        <v>8.5262731481481127E-4</v>
      </c>
      <c r="P127">
        <v>1.1293750000000019E-3</v>
      </c>
      <c r="Q127">
        <v>3.995717592592575E-4</v>
      </c>
      <c r="R127">
        <v>2.5915509259258687E-4</v>
      </c>
    </row>
    <row r="128" spans="1:44" ht="12.75" x14ac:dyDescent="0.2">
      <c r="A128">
        <v>22</v>
      </c>
      <c r="B128">
        <v>0</v>
      </c>
      <c r="C128">
        <v>1.1282407407407768E-4</v>
      </c>
      <c r="D128">
        <v>1.1515046296295753E-4</v>
      </c>
      <c r="E128">
        <v>2.5355324074073995E-4</v>
      </c>
      <c r="F128">
        <v>2.6280092592593021E-4</v>
      </c>
      <c r="G128">
        <v>2.6141203703703916E-4</v>
      </c>
      <c r="H128">
        <v>2.5894675925925564E-4</v>
      </c>
      <c r="I128">
        <v>2.9775462962962698E-4</v>
      </c>
      <c r="J128">
        <v>3.2202546296296319E-4</v>
      </c>
      <c r="K128">
        <v>3.2746527777777895E-4</v>
      </c>
      <c r="L128">
        <v>3.248379629629608E-4</v>
      </c>
      <c r="M128">
        <v>4.2826388888888428E-4</v>
      </c>
      <c r="N128">
        <v>5.2297453703703534E-4</v>
      </c>
      <c r="O128">
        <v>8.6377314814814476E-4</v>
      </c>
      <c r="P128">
        <v>1.1624537037037037E-3</v>
      </c>
      <c r="Q128">
        <v>4.0752314814814644E-4</v>
      </c>
      <c r="R128">
        <v>2.6663194444443913E-4</v>
      </c>
    </row>
    <row r="129" spans="1:18" ht="12.75" x14ac:dyDescent="0.2">
      <c r="A129" s="2">
        <v>23</v>
      </c>
      <c r="B129" s="1">
        <v>0</v>
      </c>
      <c r="C129" s="1">
        <v>1.2606481481481843E-4</v>
      </c>
      <c r="D129" s="1">
        <v>1.182175925925899E-4</v>
      </c>
      <c r="E129" s="1">
        <v>2.5858796296296394E-4</v>
      </c>
      <c r="F129" s="1">
        <v>2.6819444444444937E-4</v>
      </c>
      <c r="G129" s="1">
        <v>2.7421296296296568E-4</v>
      </c>
      <c r="H129" s="1">
        <v>2.654861111111087E-4</v>
      </c>
      <c r="I129" s="1">
        <v>3.0843749999999795E-4</v>
      </c>
      <c r="J129" s="1">
        <v>3.3336805555555724E-4</v>
      </c>
      <c r="K129" s="1">
        <v>3.3903935185185252E-4</v>
      </c>
      <c r="L129" s="1">
        <v>3.3133101851851726E-4</v>
      </c>
      <c r="M129" s="1">
        <v>4.3499999999999789E-4</v>
      </c>
      <c r="N129" s="1">
        <v>5.3403935185185325E-4</v>
      </c>
      <c r="O129" s="1">
        <v>8.9436342592592519E-4</v>
      </c>
      <c r="P129" s="1">
        <v>1.2021296296296294E-3</v>
      </c>
      <c r="Q129" s="1">
        <v>4.1451388888888788E-4</v>
      </c>
      <c r="R129">
        <v>2.7650462962962655E-4</v>
      </c>
    </row>
    <row r="130" spans="1:18" ht="12.75" x14ac:dyDescent="0.2">
      <c r="A130" s="2">
        <v>24</v>
      </c>
      <c r="B130" s="1">
        <v>0</v>
      </c>
      <c r="C130" s="1">
        <v>1.1311342592592796E-4</v>
      </c>
      <c r="D130" s="1">
        <v>1.0556712962962733E-4</v>
      </c>
      <c r="E130" s="1">
        <v>2.4793981481481542E-4</v>
      </c>
      <c r="F130" s="1">
        <v>2.5982638888889104E-4</v>
      </c>
      <c r="G130" s="1">
        <v>2.7376157407407731E-4</v>
      </c>
      <c r="H130" s="1">
        <v>2.5813657407407209E-4</v>
      </c>
      <c r="I130" s="1">
        <v>3.0791666666666467E-4</v>
      </c>
      <c r="J130" s="1">
        <v>3.2873842592592503E-4</v>
      </c>
      <c r="K130" s="1">
        <v>3.3151620370370366E-4</v>
      </c>
      <c r="L130" s="1">
        <v>3.2576388888888586E-4</v>
      </c>
      <c r="M130" s="1">
        <v>4.3410879629629182E-4</v>
      </c>
      <c r="N130" s="1">
        <v>5.3465277777777626E-4</v>
      </c>
      <c r="O130" s="1">
        <v>8.9589120370370257E-4</v>
      </c>
      <c r="P130" s="1">
        <v>1.2345601851851823E-3</v>
      </c>
      <c r="Q130" s="1">
        <v>4.107638888888876E-4</v>
      </c>
      <c r="R130">
        <v>2.6995370370369934E-4</v>
      </c>
    </row>
    <row r="131" spans="1:18" ht="12.75" x14ac:dyDescent="0.2">
      <c r="A131" s="2">
        <v>25</v>
      </c>
      <c r="B131" s="1">
        <v>0</v>
      </c>
      <c r="C131" s="1">
        <v>1.0939814814815013E-4</v>
      </c>
      <c r="D131" s="1">
        <v>1.0832175925925766E-4</v>
      </c>
      <c r="E131" s="1">
        <v>2.4589120370370476E-4</v>
      </c>
      <c r="F131" s="1">
        <v>2.7306712962963178E-4</v>
      </c>
      <c r="G131" s="1">
        <v>2.8980324074074498E-4</v>
      </c>
      <c r="H131" s="1">
        <v>2.8174768518518523E-4</v>
      </c>
      <c r="I131" s="1">
        <v>3.1659722222222159E-4</v>
      </c>
      <c r="J131" s="1">
        <v>3.3912037037037157E-4</v>
      </c>
      <c r="K131" s="1">
        <v>3.4210648148148143E-4</v>
      </c>
      <c r="L131" s="1">
        <v>4.0483796296296101E-4</v>
      </c>
      <c r="M131" s="1">
        <v>4.4681712962962514E-4</v>
      </c>
      <c r="N131" s="1">
        <v>5.4503472222222279E-4</v>
      </c>
      <c r="O131" s="1">
        <v>9.0562500000000018E-4</v>
      </c>
      <c r="P131" s="1">
        <v>1.2840972222222212E-3</v>
      </c>
      <c r="Q131" s="1">
        <v>4.1789351851851883E-4</v>
      </c>
      <c r="R131">
        <v>6.4556018518518478E-3</v>
      </c>
    </row>
    <row r="132" spans="1:18" ht="12.75" x14ac:dyDescent="0.2">
      <c r="A132" s="2">
        <v>26</v>
      </c>
      <c r="B132" s="1">
        <v>0</v>
      </c>
      <c r="C132" s="1">
        <v>1.1027777777777859E-4</v>
      </c>
      <c r="D132" s="1">
        <v>1.1195601851851644E-4</v>
      </c>
      <c r="E132" s="1">
        <v>2.504745370370369E-4</v>
      </c>
      <c r="F132" s="1">
        <v>2.7452546296296426E-4</v>
      </c>
      <c r="G132" s="1">
        <v>2.9545138888889197E-4</v>
      </c>
      <c r="H132" s="1">
        <v>2.8917824074074089E-4</v>
      </c>
      <c r="I132" s="1">
        <v>3.2557870370370293E-4</v>
      </c>
      <c r="J132" s="1">
        <v>3.4650462962963063E-4</v>
      </c>
      <c r="K132" s="1">
        <v>3.4832175925925829E-4</v>
      </c>
      <c r="L132" s="1">
        <v>4.1623842592592233E-4</v>
      </c>
      <c r="M132" s="1">
        <v>4.6324074074073629E-4</v>
      </c>
      <c r="N132" s="1">
        <v>5.5819444444444449E-4</v>
      </c>
      <c r="O132" s="1">
        <v>9.2085648148148083E-4</v>
      </c>
      <c r="P132" s="1">
        <v>1.3428819444444434E-3</v>
      </c>
      <c r="Q132" s="1">
        <v>6.6055555555555555E-3</v>
      </c>
      <c r="R132">
        <v>1.2643263888888888E-2</v>
      </c>
    </row>
    <row r="133" spans="1:18" ht="12.75" x14ac:dyDescent="0.2">
      <c r="A133" s="2">
        <v>27</v>
      </c>
      <c r="B133" s="1">
        <v>0</v>
      </c>
      <c r="C133" s="1">
        <v>1.0868055555555631E-4</v>
      </c>
      <c r="D133" s="1">
        <v>1.1234953703703407E-4</v>
      </c>
      <c r="E133" s="1">
        <v>2.4594907407407204E-4</v>
      </c>
      <c r="F133" s="1">
        <v>2.6844907407407373E-4</v>
      </c>
      <c r="G133" s="1">
        <v>3.0062500000000228E-4</v>
      </c>
      <c r="H133" s="1">
        <v>2.8789351851851719E-4</v>
      </c>
      <c r="I133" s="1">
        <v>3.2964120370370179E-4</v>
      </c>
      <c r="J133" s="1">
        <v>3.4466435185185121E-4</v>
      </c>
      <c r="K133" s="1">
        <v>3.4663194444444281E-4</v>
      </c>
      <c r="L133" s="1">
        <v>4.2857638888888633E-4</v>
      </c>
      <c r="M133" s="1">
        <v>4.7026620370370018E-4</v>
      </c>
      <c r="N133" s="1">
        <v>5.8405092592592536E-4</v>
      </c>
      <c r="O133" s="1">
        <v>9.2608796296296189E-4</v>
      </c>
      <c r="P133" s="1">
        <v>1.3846874999999988E-3</v>
      </c>
      <c r="Q133" s="1">
        <v>1.2786238425925925E-2</v>
      </c>
      <c r="R133">
        <v>1.8823946759259261E-2</v>
      </c>
    </row>
    <row r="134" spans="1:18" ht="12.75" x14ac:dyDescent="0.2">
      <c r="A134" s="2">
        <v>28</v>
      </c>
      <c r="B134" s="1">
        <v>0</v>
      </c>
      <c r="C134" s="1">
        <v>1.0688657407407348E-4</v>
      </c>
      <c r="D134" s="1">
        <v>1.1212962962962522E-4</v>
      </c>
      <c r="E134" s="1">
        <v>2.4887731481481115E-4</v>
      </c>
      <c r="F134" s="1">
        <v>2.6968749999999736E-4</v>
      </c>
      <c r="G134" s="1">
        <v>3.0890046296296395E-4</v>
      </c>
      <c r="H134" s="1">
        <v>3.1484953703703536E-4</v>
      </c>
      <c r="I134" s="1">
        <v>3.412962962962944E-4</v>
      </c>
      <c r="J134" s="1">
        <v>3.4884259259259157E-4</v>
      </c>
      <c r="K134" s="1">
        <v>3.5276620370370063E-4</v>
      </c>
      <c r="L134" s="1">
        <v>4.4075231481481222E-4</v>
      </c>
      <c r="M134" s="1">
        <v>4.8572916666666383E-4</v>
      </c>
      <c r="N134" s="1">
        <v>6.0914351851851581E-4</v>
      </c>
      <c r="O134" s="1">
        <v>7.1131365740740721E-3</v>
      </c>
      <c r="P134" s="1">
        <v>7.5717361111111089E-3</v>
      </c>
      <c r="Q134" s="1">
        <v>1.8973287037037039E-2</v>
      </c>
      <c r="R134">
        <v>2.5010995370370374E-2</v>
      </c>
    </row>
    <row r="135" spans="1:18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8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8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8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8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8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8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8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8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8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1" priority="4" operator="equal">
      <formula>$H$2</formula>
    </cfRule>
  </conditionalFormatting>
  <conditionalFormatting sqref="B106:AU106 A106:A125 A129:A147">
    <cfRule type="expression" dxfId="10" priority="1" stopIfTrue="1">
      <formula>A106=SMALL($B106:$C106,1)</formula>
    </cfRule>
    <cfRule type="expression" dxfId="9" priority="2" stopIfTrue="1">
      <formula>A106=SMALL($B106:$C106,2)</formula>
    </cfRule>
    <cfRule type="expression" dxfId="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D8AFE-6916-4368-BA21-CE292249E48E}">
  <dimension ref="A1:AU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28" t="s">
        <v>2</v>
      </c>
      <c r="B1" s="29"/>
      <c r="C1" s="29"/>
      <c r="D1" s="29"/>
      <c r="E1" s="29"/>
      <c r="F1" s="29"/>
      <c r="G1" s="30"/>
      <c r="H1" s="6" t="s">
        <v>1</v>
      </c>
      <c r="I1" s="7" t="str">
        <f>J52</f>
        <v>Alexandre Melillo</v>
      </c>
      <c r="J1" s="7" t="str">
        <f>K52</f>
        <v>Marcelo Campos</v>
      </c>
      <c r="K1" s="7" t="str">
        <f>L52</f>
        <v>Phelipe Gabriel</v>
      </c>
    </row>
    <row r="2" spans="1:13" x14ac:dyDescent="0.25">
      <c r="A2" s="9"/>
      <c r="B2" s="10" t="s">
        <v>12</v>
      </c>
      <c r="C2" s="11"/>
      <c r="D2" s="11"/>
      <c r="E2" s="11"/>
      <c r="F2" s="11"/>
      <c r="G2" s="11"/>
      <c r="H2" s="6" t="s">
        <v>3</v>
      </c>
      <c r="I2" s="12">
        <f>AVERAGE(J53:J97)</f>
        <v>6.3762100168349625E-5</v>
      </c>
      <c r="J2" s="12">
        <f>AVERAGE(K53:K97)</f>
        <v>6.5752840909095005E-5</v>
      </c>
      <c r="K2" s="12">
        <f>AVERAGE(L53:L97)</f>
        <v>1.2696390993265961E-4</v>
      </c>
    </row>
    <row r="3" spans="1:13" x14ac:dyDescent="0.25">
      <c r="A3" s="9">
        <v>1</v>
      </c>
      <c r="B3" s="13" t="s">
        <v>11</v>
      </c>
      <c r="C3" s="11"/>
      <c r="D3" s="11"/>
      <c r="E3" s="11"/>
      <c r="F3" s="11"/>
      <c r="G3" s="11"/>
      <c r="H3" s="6" t="s">
        <v>4</v>
      </c>
      <c r="I3" s="12">
        <f>LARGE(J53:J97,2)</f>
        <v>1.2946759259259422E-4</v>
      </c>
      <c r="J3" s="12">
        <f>LARGE(K53:K97,2)</f>
        <v>1.3361111111111212E-4</v>
      </c>
      <c r="K3" s="12">
        <f>LARGE(L53:L97,2)</f>
        <v>2.0481481481481392E-4</v>
      </c>
      <c r="L3" s="12">
        <f>LARGE(I3:K3,1)</f>
        <v>2.0481481481481392E-4</v>
      </c>
      <c r="M3" s="14">
        <f>L3</f>
        <v>2.0481481481481392E-4</v>
      </c>
    </row>
    <row r="4" spans="1:13" x14ac:dyDescent="0.25">
      <c r="A4" s="9">
        <v>2</v>
      </c>
      <c r="B4" s="13" t="s">
        <v>10</v>
      </c>
      <c r="C4" s="11"/>
      <c r="D4" s="11"/>
      <c r="E4" s="11"/>
      <c r="F4" s="11"/>
      <c r="G4" s="11"/>
      <c r="H4" s="6" t="s">
        <v>5</v>
      </c>
      <c r="I4" s="12">
        <f>SMALL(J53:J97,1)</f>
        <v>4.1087962962962172E-6</v>
      </c>
      <c r="J4" s="12">
        <f>SMALL(K53:K97,1)</f>
        <v>1.3993055555561792E-5</v>
      </c>
      <c r="K4" s="12">
        <f>SMALL(L53:L97,1)</f>
        <v>1.0219907407409091E-5</v>
      </c>
      <c r="L4" s="12">
        <f>SMALL(I4:K4,1)</f>
        <v>4.1087962962962172E-6</v>
      </c>
      <c r="M4" s="14">
        <f>L4</f>
        <v>4.1087962962962172E-6</v>
      </c>
    </row>
    <row r="5" spans="1:13" x14ac:dyDescent="0.25">
      <c r="A5" s="9">
        <v>3</v>
      </c>
      <c r="B5" s="13" t="s">
        <v>13</v>
      </c>
      <c r="C5" s="11"/>
      <c r="D5" s="11"/>
      <c r="E5" s="11"/>
      <c r="F5" s="11"/>
      <c r="G5" s="11"/>
      <c r="H5" s="15" t="s">
        <v>6</v>
      </c>
      <c r="I5" s="12">
        <f>_xlfn.STDEV.S(J53:J97)</f>
        <v>4.216516940707022E-5</v>
      </c>
      <c r="J5" s="12">
        <f>_xlfn.STDEV.S(K53:K97)</f>
        <v>4.2603585567444026E-5</v>
      </c>
      <c r="K5" s="12">
        <f>_xlfn.STDEV.S(L53:L97)</f>
        <v>5.8142172596618062E-5</v>
      </c>
    </row>
    <row r="6" spans="1:13" x14ac:dyDescent="0.25">
      <c r="A6" s="9"/>
      <c r="B6" s="13" t="s">
        <v>14</v>
      </c>
      <c r="C6" s="11"/>
      <c r="D6" s="11"/>
      <c r="E6" s="11"/>
      <c r="F6" s="11"/>
      <c r="G6" s="11"/>
      <c r="H6" s="6" t="s">
        <v>7</v>
      </c>
      <c r="I6" s="12">
        <f>SUM(J53:J97,1)</f>
        <v>1.0014027662037037</v>
      </c>
      <c r="J6" s="12">
        <f>SUM(K53:K97,1)</f>
        <v>1.0014465625000002</v>
      </c>
      <c r="K6" s="12">
        <f>SUM(L53:L97,1)</f>
        <v>1.0027932060185185</v>
      </c>
    </row>
    <row r="7" spans="1:13" x14ac:dyDescent="0.25">
      <c r="A7" s="9"/>
      <c r="B7" s="13" t="s">
        <v>15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16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9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17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18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19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 t="s">
        <v>20</v>
      </c>
      <c r="C13" s="11"/>
      <c r="D13" s="11"/>
      <c r="E13" s="11"/>
      <c r="F13" s="11"/>
      <c r="G13" s="11"/>
      <c r="I13" s="11"/>
      <c r="J13" s="11"/>
      <c r="K13" s="17">
        <f>SMALL(I4:K4,1)-L13</f>
        <v>4.1087962962962172E-6</v>
      </c>
    </row>
    <row r="14" spans="1:13" x14ac:dyDescent="0.25">
      <c r="A14" s="9"/>
      <c r="B14" s="13" t="s">
        <v>21</v>
      </c>
      <c r="C14" s="11"/>
      <c r="D14" s="11"/>
      <c r="E14" s="11"/>
      <c r="F14" s="11"/>
      <c r="G14" s="11"/>
      <c r="I14" s="11"/>
      <c r="J14" s="11"/>
      <c r="K14" s="17">
        <f>LARGE(I3:K3,1)+L13</f>
        <v>2.0481481481481392E-4</v>
      </c>
    </row>
    <row r="15" spans="1:13" x14ac:dyDescent="0.25">
      <c r="A15" s="9"/>
      <c r="B15" s="13" t="s">
        <v>22</v>
      </c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 t="s">
        <v>23</v>
      </c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 t="s">
        <v>24</v>
      </c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 t="s">
        <v>25</v>
      </c>
      <c r="C18" s="11"/>
      <c r="D18" s="11"/>
      <c r="E18" s="11"/>
      <c r="F18" s="11"/>
      <c r="G18" s="11"/>
      <c r="K18" s="11"/>
    </row>
    <row r="19" spans="1:11" x14ac:dyDescent="0.25">
      <c r="A19" s="9"/>
      <c r="B19" s="13" t="s">
        <v>26</v>
      </c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 t="s">
        <v>27</v>
      </c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 t="s">
        <v>28</v>
      </c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1'!$B$106:$AT$106,0)</f>
        <v>2</v>
      </c>
      <c r="K50" s="18">
        <f>MATCH(K52,'ETAPA 1'!$B$106:$AT$106,0)</f>
        <v>3</v>
      </c>
      <c r="L50" s="18">
        <f>MATCH(L52,'ETAPA 1'!$B$106:$AT$106,0)</f>
        <v>4</v>
      </c>
    </row>
    <row r="51" spans="1:12" x14ac:dyDescent="0.25">
      <c r="A51"/>
      <c r="B51"/>
      <c r="C51"/>
      <c r="D51"/>
      <c r="E51"/>
      <c r="F51"/>
      <c r="I51" s="11"/>
      <c r="J51" s="24">
        <f>COUNTA('ETAPA 1'!$B$107:$B$147)</f>
        <v>22</v>
      </c>
      <c r="K51" s="24">
        <f>COUNTA('ETAPA 1'!$B$107:$B$147)</f>
        <v>22</v>
      </c>
      <c r="L51" s="24">
        <f>COUNTA('ETAPA 1'!$B$107:$B$147)</f>
        <v>22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Alexandre Melillo</v>
      </c>
      <c r="K52" s="25" t="str">
        <f>VLOOKUP(2,$A$2:$B$47,2,FALSE)</f>
        <v>Marcelo Campos</v>
      </c>
      <c r="L52" s="25" t="str">
        <f>VLOOKUP(3,$A$2:$B$47,2,FALSE)</f>
        <v>Phelipe Gabriel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1'!$B$106:$AT$171,$I53+1,J$50)=0,"",INDEX('ETAPA 1'!$B$106:$AT$171,$I53+1,J$50))</f>
        <v>4.1087962962962172E-6</v>
      </c>
      <c r="K53" s="27" cm="1">
        <f t="array" ref="K53">IF(INDEX('ETAPA 1'!$B$106:$AT$171,$I53+1,K$50)=0,"",INDEX('ETAPA 1'!$B$106:$AT$171,$I53+1,K$50))</f>
        <v>1.3993055555561792E-5</v>
      </c>
      <c r="L53" s="27" cm="1">
        <f t="array" ref="L53">IF(INDEX('ETAPA 1'!$B$106:$AT$171,$I53+1,L$50)=0,"",INDEX('ETAPA 1'!$B$106:$AT$171,$I53+1,L$50))</f>
        <v>1.1064814814816396E-5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1'!$B$106:$AT$171,$I54+1,J$50)=0,"",INDEX('ETAPA 1'!$B$106:$AT$171,$I54+1,J$50))</f>
        <v>7.1180555555553499E-6</v>
      </c>
      <c r="K54" s="27" cm="1">
        <f t="array" ref="K54">IF(INDEX('ETAPA 1'!$B$106:$AT$171,$I54+1,K$50)=0,"",INDEX('ETAPA 1'!$B$106:$AT$171,$I54+1,K$50))</f>
        <v>1.4930555555561862E-5</v>
      </c>
      <c r="L54" s="27" cm="1">
        <f t="array" ref="L54">IF(INDEX('ETAPA 1'!$B$106:$AT$171,$I54+1,L$50)=0,"",INDEX('ETAPA 1'!$B$106:$AT$171,$I54+1,L$50))</f>
        <v>1.0219907407409091E-5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1'!$B$106:$AT$171,$I55+1,J$50)=0,"",INDEX('ETAPA 1'!$B$106:$AT$171,$I55+1,J$50))</f>
        <v>1.2835648148148103E-5</v>
      </c>
      <c r="K55" s="27" cm="1">
        <f t="array" ref="K55">IF(INDEX('ETAPA 1'!$B$106:$AT$171,$I55+1,K$50)=0,"",INDEX('ETAPA 1'!$B$106:$AT$171,$I55+1,K$50))</f>
        <v>1.4942129629636012E-5</v>
      </c>
      <c r="L55" s="27" cm="1">
        <f t="array" ref="L55">IF(INDEX('ETAPA 1'!$B$106:$AT$171,$I55+1,L$50)=0,"",INDEX('ETAPA 1'!$B$106:$AT$171,$I55+1,L$50))</f>
        <v>5.5543981481483238E-5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1'!$B$106:$AT$171,$I56+1,J$50)=0,"",INDEX('ETAPA 1'!$B$106:$AT$171,$I56+1,J$50))</f>
        <v>1.4722222222222393E-5</v>
      </c>
      <c r="K56" s="27" cm="1">
        <f t="array" ref="K56">IF(INDEX('ETAPA 1'!$B$106:$AT$171,$I56+1,K$50)=0,"",INDEX('ETAPA 1'!$B$106:$AT$171,$I56+1,K$50))</f>
        <v>1.6388888888895208E-5</v>
      </c>
      <c r="L56" s="27" cm="1">
        <f t="array" ref="L56">IF(INDEX('ETAPA 1'!$B$106:$AT$171,$I56+1,L$50)=0,"",INDEX('ETAPA 1'!$B$106:$AT$171,$I56+1,L$50))</f>
        <v>6.3009259259260916E-5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1'!$B$106:$AT$171,$I57+1,J$50)=0,"",INDEX('ETAPA 1'!$B$106:$AT$171,$I57+1,J$50))</f>
        <v>1.7418981481481972E-5</v>
      </c>
      <c r="K57" s="27" cm="1">
        <f t="array" ref="K57">IF(INDEX('ETAPA 1'!$B$106:$AT$171,$I57+1,K$50)=0,"",INDEX('ETAPA 1'!$B$106:$AT$171,$I57+1,K$50))</f>
        <v>1.9212962962969135E-5</v>
      </c>
      <c r="L57" s="27" cm="1">
        <f t="array" ref="L57">IF(INDEX('ETAPA 1'!$B$106:$AT$171,$I57+1,L$50)=0,"",INDEX('ETAPA 1'!$B$106:$AT$171,$I57+1,L$50))</f>
        <v>6.702546296296491E-5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1'!$B$106:$AT$171,$I58+1,J$50)=0,"",INDEX('ETAPA 1'!$B$106:$AT$171,$I58+1,J$50))</f>
        <v>2.9050925925926292E-5</v>
      </c>
      <c r="K58" s="27" cm="1">
        <f t="array" ref="K58">IF(INDEX('ETAPA 1'!$B$106:$AT$171,$I58+1,K$50)=0,"",INDEX('ETAPA 1'!$B$106:$AT$171,$I58+1,K$50))</f>
        <v>2.8414351851857589E-5</v>
      </c>
      <c r="L58" s="27" cm="1">
        <f t="array" ref="L58">IF(INDEX('ETAPA 1'!$B$106:$AT$171,$I58+1,L$50)=0,"",INDEX('ETAPA 1'!$B$106:$AT$171,$I58+1,L$50))</f>
        <v>8.3877314814817007E-5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1'!$B$106:$AT$171,$I59+1,J$50)=0,"",INDEX('ETAPA 1'!$B$106:$AT$171,$I59+1,J$50))</f>
        <v>3.7476851851851907E-5</v>
      </c>
      <c r="K59" s="27" cm="1">
        <f t="array" ref="K59">IF(INDEX('ETAPA 1'!$B$106:$AT$171,$I59+1,K$50)=0,"",INDEX('ETAPA 1'!$B$106:$AT$171,$I59+1,K$50))</f>
        <v>3.5219907407412626E-5</v>
      </c>
      <c r="L59" s="27" cm="1">
        <f t="array" ref="L59">IF(INDEX('ETAPA 1'!$B$106:$AT$171,$I59+1,L$50)=0,"",INDEX('ETAPA 1'!$B$106:$AT$171,$I59+1,L$50))</f>
        <v>1.0879629629629781E-4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1'!$B$106:$AT$171,$I60+1,J$50)=0,"",INDEX('ETAPA 1'!$B$106:$AT$171,$I60+1,J$50))</f>
        <v>4.2025462962962459E-5</v>
      </c>
      <c r="K60" s="27" cm="1">
        <f t="array" ref="K60">IF(INDEX('ETAPA 1'!$B$106:$AT$171,$I60+1,K$50)=0,"",INDEX('ETAPA 1'!$B$106:$AT$171,$I60+1,K$50))</f>
        <v>3.9062500000004372E-5</v>
      </c>
      <c r="L60" s="27" cm="1">
        <f t="array" ref="L60">IF(INDEX('ETAPA 1'!$B$106:$AT$171,$I60+1,L$50)=0,"",INDEX('ETAPA 1'!$B$106:$AT$171,$I60+1,L$50))</f>
        <v>1.1508101851851957E-4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1'!$B$106:$AT$171,$I61+1,J$50)=0,"",INDEX('ETAPA 1'!$B$106:$AT$171,$I61+1,J$50))</f>
        <v>4.7974537037036476E-5</v>
      </c>
      <c r="K61" s="27" cm="1">
        <f t="array" ref="K61">IF(INDEX('ETAPA 1'!$B$106:$AT$171,$I61+1,K$50)=0,"",INDEX('ETAPA 1'!$B$106:$AT$171,$I61+1,K$50))</f>
        <v>4.6666666666670548E-5</v>
      </c>
      <c r="L61" s="27" cm="1">
        <f t="array" ref="L61">IF(INDEX('ETAPA 1'!$B$106:$AT$171,$I61+1,L$50)=0,"",INDEX('ETAPA 1'!$B$106:$AT$171,$I61+1,L$50))</f>
        <v>1.1979166666666735E-4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1'!$B$106:$AT$171,$I62+1,J$50)=0,"",INDEX('ETAPA 1'!$B$106:$AT$171,$I62+1,J$50))</f>
        <v>5.1759259259258339E-5</v>
      </c>
      <c r="K62" s="27" cm="1">
        <f t="array" ref="K62">IF(INDEX('ETAPA 1'!$B$106:$AT$171,$I62+1,K$50)=0,"",INDEX('ETAPA 1'!$B$106:$AT$171,$I62+1,K$50))</f>
        <v>5.0439814814819128E-5</v>
      </c>
      <c r="L62" s="27" cm="1">
        <f t="array" ref="L62">IF(INDEX('ETAPA 1'!$B$106:$AT$171,$I62+1,L$50)=0,"",INDEX('ETAPA 1'!$B$106:$AT$171,$I62+1,L$50))</f>
        <v>1.2726851851851961E-4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1'!$B$106:$AT$171,$I63+1,J$50)=0,"",INDEX('ETAPA 1'!$B$106:$AT$171,$I63+1,J$50))</f>
        <v>5.6412037037035373E-5</v>
      </c>
      <c r="K63" s="27" cm="1">
        <f t="array" ref="K63">IF(INDEX('ETAPA 1'!$B$106:$AT$171,$I63+1,K$50)=0,"",INDEX('ETAPA 1'!$B$106:$AT$171,$I63+1,K$50))</f>
        <v>5.5254629629634261E-5</v>
      </c>
      <c r="L63" s="27" cm="1">
        <f t="array" ref="L63">IF(INDEX('ETAPA 1'!$B$106:$AT$171,$I63+1,L$50)=0,"",INDEX('ETAPA 1'!$B$106:$AT$171,$I63+1,L$50))</f>
        <v>1.3667824074074103E-4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1'!$B$106:$AT$171,$I64+1,J$50)=0,"",INDEX('ETAPA 1'!$B$106:$AT$171,$I64+1,J$50))</f>
        <v>6.1423611111109319E-5</v>
      </c>
      <c r="K64" s="27" cm="1">
        <f t="array" ref="K64">IF(INDEX('ETAPA 1'!$B$106:$AT$171,$I64+1,K$50)=0,"",INDEX('ETAPA 1'!$B$106:$AT$171,$I64+1,K$50))</f>
        <v>5.9745370370374931E-5</v>
      </c>
      <c r="L64" s="27" cm="1">
        <f t="array" ref="L64">IF(INDEX('ETAPA 1'!$B$106:$AT$171,$I64+1,L$50)=0,"",INDEX('ETAPA 1'!$B$106:$AT$171,$I64+1,L$50))</f>
        <v>1.4028935185185151E-4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1'!$B$106:$AT$171,$I65+1,J$50)=0,"",INDEX('ETAPA 1'!$B$106:$AT$171,$I65+1,J$50))</f>
        <v>6.4791666666664388E-5</v>
      </c>
      <c r="K65" s="27" cm="1">
        <f t="array" ref="K65">IF(INDEX('ETAPA 1'!$B$106:$AT$171,$I65+1,K$50)=0,"",INDEX('ETAPA 1'!$B$106:$AT$171,$I65+1,K$50))</f>
        <v>6.2847222222226287E-5</v>
      </c>
      <c r="L65" s="27" cm="1">
        <f t="array" ref="L65">IF(INDEX('ETAPA 1'!$B$106:$AT$171,$I65+1,L$50)=0,"",INDEX('ETAPA 1'!$B$106:$AT$171,$I65+1,L$50))</f>
        <v>1.4364583333333243E-4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1'!$B$106:$AT$171,$I66+1,J$50)=0,"",INDEX('ETAPA 1'!$B$106:$AT$171,$I66+1,J$50))</f>
        <v>7.1064814814813734E-5</v>
      </c>
      <c r="K66" s="27" cm="1">
        <f t="array" ref="K66">IF(INDEX('ETAPA 1'!$B$106:$AT$171,$I66+1,K$50)=0,"",INDEX('ETAPA 1'!$B$106:$AT$171,$I66+1,K$50))</f>
        <v>7.2951388888893229E-5</v>
      </c>
      <c r="L66" s="27" cm="1">
        <f t="array" ref="L66">IF(INDEX('ETAPA 1'!$B$106:$AT$171,$I66+1,L$50)=0,"",INDEX('ETAPA 1'!$B$106:$AT$171,$I66+1,L$50))</f>
        <v>1.470601851851841E-4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1'!$B$106:$AT$171,$I67+1,J$50)=0,"",INDEX('ETAPA 1'!$B$106:$AT$171,$I67+1,J$50))</f>
        <v>7.5833333333332267E-5</v>
      </c>
      <c r="K67" s="27" cm="1">
        <f t="array" ref="K67">IF(INDEX('ETAPA 1'!$B$106:$AT$171,$I67+1,K$50)=0,"",INDEX('ETAPA 1'!$B$106:$AT$171,$I67+1,K$50))</f>
        <v>7.7928240740744725E-5</v>
      </c>
      <c r="L67" s="27" cm="1">
        <f t="array" ref="L67">IF(INDEX('ETAPA 1'!$B$106:$AT$171,$I67+1,L$50)=0,"",INDEX('ETAPA 1'!$B$106:$AT$171,$I67+1,L$50))</f>
        <v>1.5988425925925719E-4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1'!$B$106:$AT$171,$I68+1,J$50)=0,"",INDEX('ETAPA 1'!$B$106:$AT$171,$I68+1,J$50))</f>
        <v>9.2164351851850221E-5</v>
      </c>
      <c r="K68" s="27" cm="1">
        <f t="array" ref="K68">IF(INDEX('ETAPA 1'!$B$106:$AT$171,$I68+1,K$50)=0,"",INDEX('ETAPA 1'!$B$106:$AT$171,$I68+1,K$50))</f>
        <v>1.0334490740741137E-4</v>
      </c>
      <c r="L68" s="27" cm="1">
        <f t="array" ref="L68">IF(INDEX('ETAPA 1'!$B$106:$AT$171,$I68+1,L$50)=0,"",INDEX('ETAPA 1'!$B$106:$AT$171,$I68+1,L$50))</f>
        <v>1.6537037037036781E-4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1'!$B$106:$AT$171,$I69+1,J$50)=0,"",INDEX('ETAPA 1'!$B$106:$AT$171,$I69+1,J$50))</f>
        <v>1.0048611111111022E-4</v>
      </c>
      <c r="K69" s="27" cm="1">
        <f t="array" ref="K69">IF(INDEX('ETAPA 1'!$B$106:$AT$171,$I69+1,K$50)=0,"",INDEX('ETAPA 1'!$B$106:$AT$171,$I69+1,K$50))</f>
        <v>1.0751157407407758E-4</v>
      </c>
      <c r="L69" s="27" cm="1">
        <f t="array" ref="L69">IF(INDEX('ETAPA 1'!$B$106:$AT$171,$I69+1,L$50)=0,"",INDEX('ETAPA 1'!$B$106:$AT$171,$I69+1,L$50))</f>
        <v>1.6781249999999782E-4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1'!$B$106:$AT$171,$I70+1,J$50)=0,"",INDEX('ETAPA 1'!$B$106:$AT$171,$I70+1,J$50))</f>
        <v>1.0898148148148074E-4</v>
      </c>
      <c r="K70" s="27" cm="1">
        <f t="array" ref="K70">IF(INDEX('ETAPA 1'!$B$106:$AT$171,$I70+1,K$50)=0,"",INDEX('ETAPA 1'!$B$106:$AT$171,$I70+1,K$50))</f>
        <v>1.1060185185185478E-4</v>
      </c>
      <c r="L70" s="27" cm="1">
        <f t="array" ref="L70">IF(INDEX('ETAPA 1'!$B$106:$AT$171,$I70+1,L$50)=0,"",INDEX('ETAPA 1'!$B$106:$AT$171,$I70+1,L$50))</f>
        <v>1.7244212962962656E-4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1'!$B$106:$AT$171,$I71+1,J$50)=0,"",INDEX('ETAPA 1'!$B$106:$AT$171,$I71+1,J$50))</f>
        <v>1.1452546296296211E-4</v>
      </c>
      <c r="K71" s="27" cm="1">
        <f t="array" ref="K71">IF(INDEX('ETAPA 1'!$B$106:$AT$171,$I71+1,K$50)=0,"",INDEX('ETAPA 1'!$B$106:$AT$171,$I71+1,K$50))</f>
        <v>1.1656250000000208E-4</v>
      </c>
      <c r="L71" s="27" cm="1">
        <f t="array" ref="L71">IF(INDEX('ETAPA 1'!$B$106:$AT$171,$I71+1,L$50)=0,"",INDEX('ETAPA 1'!$B$106:$AT$171,$I71+1,L$50))</f>
        <v>1.8677083333333046E-4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1'!$B$106:$AT$171,$I72+1,J$50)=0,"",INDEX('ETAPA 1'!$B$106:$AT$171,$I72+1,J$50))</f>
        <v>1.2402777777777846E-4</v>
      </c>
      <c r="K72" s="27" cm="1">
        <f t="array" ref="K72">IF(INDEX('ETAPA 1'!$B$106:$AT$171,$I72+1,K$50)=0,"",INDEX('ETAPA 1'!$B$106:$AT$171,$I72+1,K$50))</f>
        <v>1.2473379629629813E-4</v>
      </c>
      <c r="L72" s="27" cm="1">
        <f t="array" ref="L72">IF(INDEX('ETAPA 1'!$B$106:$AT$171,$I72+1,L$50)=0,"",INDEX('ETAPA 1'!$B$106:$AT$171,$I72+1,L$50))</f>
        <v>1.9337962962962668E-4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1'!$B$106:$AT$171,$I73+1,J$50)=0,"",INDEX('ETAPA 1'!$B$106:$AT$171,$I73+1,J$50))</f>
        <v>1.2946759259259422E-4</v>
      </c>
      <c r="K73" s="27" cm="1">
        <f t="array" ref="K73">IF(INDEX('ETAPA 1'!$B$106:$AT$171,$I73+1,K$50)=0,"",INDEX('ETAPA 1'!$B$106:$AT$171,$I73+1,K$50))</f>
        <v>1.3361111111111212E-4</v>
      </c>
      <c r="L73" s="27" cm="1">
        <f t="array" ref="L73">IF(INDEX('ETAPA 1'!$B$106:$AT$171,$I73+1,L$50)=0,"",INDEX('ETAPA 1'!$B$106:$AT$171,$I73+1,L$50))</f>
        <v>2.0481481481481392E-4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1'!$B$106:$AT$171,$I74+1,J$50)=0,"",INDEX('ETAPA 1'!$B$106:$AT$171,$I74+1,J$50))</f>
        <v>1.3909722222222101E-4</v>
      </c>
      <c r="K74" s="27" cm="1">
        <f t="array" ref="K74">IF(INDEX('ETAPA 1'!$B$106:$AT$171,$I74+1,K$50)=0,"",INDEX('ETAPA 1'!$B$106:$AT$171,$I74+1,K$50))</f>
        <v>1.4219907407407237E-4</v>
      </c>
      <c r="L74" s="27" cm="1">
        <f t="array" ref="L74">IF(INDEX('ETAPA 1'!$B$106:$AT$171,$I74+1,L$50)=0,"",INDEX('ETAPA 1'!$B$106:$AT$171,$I74+1,L$50))</f>
        <v>2.1337962962962587E-4</v>
      </c>
    </row>
    <row r="75" spans="1:12" x14ac:dyDescent="0.25">
      <c r="A75"/>
      <c r="B75"/>
      <c r="C75"/>
      <c r="D75"/>
      <c r="E75"/>
      <c r="F75"/>
      <c r="I75" s="26">
        <v>23</v>
      </c>
      <c r="J75" s="27" t="str" cm="1">
        <f t="array" ref="J75">IF(INDEX('ETAPA 1'!$B$106:$AT$171,$I75+1,J$50)=0,"",INDEX('ETAPA 1'!$B$106:$AT$171,$I75+1,J$50))</f>
        <v/>
      </c>
      <c r="K75" s="27" t="str" cm="1">
        <f t="array" ref="K75">IF(INDEX('ETAPA 1'!$B$106:$AT$171,$I75+1,K$50)=0,"",INDEX('ETAPA 1'!$B$106:$AT$171,$I75+1,K$50))</f>
        <v/>
      </c>
      <c r="L75" s="27" t="str" cm="1">
        <f t="array" ref="L75">IF(INDEX('ETAPA 1'!$B$106:$AT$171,$I75+1,L$50)=0,"",INDEX('ETAPA 1'!$B$106:$AT$171,$I75+1,L$50))</f>
        <v/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1'!$B$106:$AT$171,$I76+1,J$50)=0,"",INDEX('ETAPA 1'!$B$106:$AT$171,$I76+1,J$50))</f>
        <v/>
      </c>
      <c r="K76" s="27" t="str" cm="1">
        <f t="array" ref="K76">IF(INDEX('ETAPA 1'!$B$106:$AT$171,$I76+1,K$50)=0,"",INDEX('ETAPA 1'!$B$106:$AT$171,$I76+1,K$50))</f>
        <v/>
      </c>
      <c r="L76" s="27" t="str" cm="1">
        <f t="array" ref="L76">IF(INDEX('ETAPA 1'!$B$106:$AT$171,$I76+1,L$50)=0,"",INDEX('ETAPA 1'!$B$106:$AT$171,$I76+1,L$50))</f>
        <v/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1'!$B$106:$AT$171,$I77+1,J$50)=0,"",INDEX('ETAPA 1'!$B$106:$AT$171,$I77+1,J$50))</f>
        <v/>
      </c>
      <c r="K77" s="27" t="str" cm="1">
        <f t="array" ref="K77">IF(INDEX('ETAPA 1'!$B$106:$AT$171,$I77+1,K$50)=0,"",INDEX('ETAPA 1'!$B$106:$AT$171,$I77+1,K$50))</f>
        <v/>
      </c>
      <c r="L77" s="27" t="str" cm="1">
        <f t="array" ref="L77">IF(INDEX('ETAPA 1'!$B$106:$AT$171,$I77+1,L$50)=0,"",INDEX('ETAPA 1'!$B$106:$AT$171,$I77+1,L$50))</f>
        <v/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1'!$B$106:$AT$171,$I78+1,J$50)=0,"",INDEX('ETAPA 1'!$B$106:$AT$171,$I78+1,J$50))</f>
        <v/>
      </c>
      <c r="K78" s="27" t="str" cm="1">
        <f t="array" ref="K78">IF(INDEX('ETAPA 1'!$B$106:$AT$171,$I78+1,K$50)=0,"",INDEX('ETAPA 1'!$B$106:$AT$171,$I78+1,K$50))</f>
        <v/>
      </c>
      <c r="L78" s="27" t="str" cm="1">
        <f t="array" ref="L78">IF(INDEX('ETAPA 1'!$B$106:$AT$171,$I78+1,L$50)=0,"",INDEX('ETAPA 1'!$B$106:$AT$171,$I78+1,L$50))</f>
        <v/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1'!$B$106:$AT$171,$I79+1,J$50)=0,"",INDEX('ETAPA 1'!$B$106:$AT$171,$I79+1,J$50))</f>
        <v/>
      </c>
      <c r="K79" s="27" t="str" cm="1">
        <f t="array" ref="K79">IF(INDEX('ETAPA 1'!$B$106:$AT$171,$I79+1,K$50)=0,"",INDEX('ETAPA 1'!$B$106:$AT$171,$I79+1,K$50))</f>
        <v/>
      </c>
      <c r="L79" s="27" t="str" cm="1">
        <f t="array" ref="L79">IF(INDEX('ETAPA 1'!$B$106:$AT$171,$I79+1,L$50)=0,"",INDEX('ETAPA 1'!$B$106:$AT$171,$I79+1,L$50))</f>
        <v/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1'!$B$106:$AT$171,$I80+1,J$50)=0,"",INDEX('ETAPA 1'!$B$106:$AT$171,$I80+1,J$50))</f>
        <v/>
      </c>
      <c r="K80" s="27" t="str" cm="1">
        <f t="array" ref="K80">IF(INDEX('ETAPA 1'!$B$106:$AT$171,$I80+1,K$50)=0,"",INDEX('ETAPA 1'!$B$106:$AT$171,$I80+1,K$50))</f>
        <v/>
      </c>
      <c r="L80" s="27" t="str" cm="1">
        <f t="array" ref="L80">IF(INDEX('ETAPA 1'!$B$106:$AT$171,$I80+1,L$50)=0,"",INDEX('ETAPA 1'!$B$106:$AT$171,$I80+1,L$50))</f>
        <v/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1'!$B$106:$AT$171,$I81+1,J$50)=0,"",INDEX('ETAPA 1'!$B$106:$AT$171,$I81+1,J$50))</f>
        <v/>
      </c>
      <c r="K81" s="27" t="str" cm="1">
        <f t="array" ref="K81">IF(INDEX('ETAPA 1'!$B$106:$AT$171,$I81+1,K$50)=0,"",INDEX('ETAPA 1'!$B$106:$AT$171,$I81+1,K$50))</f>
        <v/>
      </c>
      <c r="L81" s="27" t="str" cm="1">
        <f t="array" ref="L81">IF(INDEX('ETAPA 1'!$B$106:$AT$171,$I81+1,L$50)=0,"",INDEX('ETAPA 1'!$B$106:$AT$171,$I81+1,L$50))</f>
        <v/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1'!$B$106:$AT$171,$I82+1,J$50)=0,"",INDEX('ETAPA 1'!$B$106:$AT$171,$I82+1,J$50))</f>
        <v/>
      </c>
      <c r="K82" s="27" t="str" cm="1">
        <f t="array" ref="K82">IF(INDEX('ETAPA 1'!$B$106:$AT$171,$I82+1,K$50)=0,"",INDEX('ETAPA 1'!$B$106:$AT$171,$I82+1,K$50))</f>
        <v/>
      </c>
      <c r="L82" s="27" t="str" cm="1">
        <f t="array" ref="L82">IF(INDEX('ETAPA 1'!$B$106:$AT$171,$I82+1,L$50)=0,"",INDEX('ETAPA 1'!$B$106:$AT$171,$I82+1,L$50))</f>
        <v/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1'!$B$106:$AT$171,$I83+1,J$50)=0,"",INDEX('ETAPA 1'!$B$106:$AT$171,$I83+1,J$50))</f>
        <v/>
      </c>
      <c r="K83" s="27" t="str" cm="1">
        <f t="array" ref="K83">IF(INDEX('ETAPA 1'!$B$106:$AT$171,$I83+1,K$50)=0,"",INDEX('ETAPA 1'!$B$106:$AT$171,$I83+1,K$50))</f>
        <v/>
      </c>
      <c r="L83" s="27" t="str" cm="1">
        <f t="array" ref="L83">IF(INDEX('ETAPA 1'!$B$106:$AT$171,$I83+1,L$50)=0,"",INDEX('ETAPA 1'!$B$106:$AT$171,$I83+1,L$50))</f>
        <v/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1'!$B$106:$AT$171,$I84+1,J$50)=0,"",INDEX('ETAPA 1'!$B$106:$AT$171,$I84+1,J$50))</f>
        <v/>
      </c>
      <c r="K84" s="27" t="str" cm="1">
        <f t="array" ref="K84">IF(INDEX('ETAPA 1'!$B$106:$AT$171,$I84+1,K$50)=0,"",INDEX('ETAPA 1'!$B$106:$AT$171,$I84+1,K$50))</f>
        <v/>
      </c>
      <c r="L84" s="27" t="str" cm="1">
        <f t="array" ref="L84">IF(INDEX('ETAPA 1'!$B$106:$AT$171,$I84+1,L$50)=0,"",INDEX('ETAPA 1'!$B$106:$AT$171,$I84+1,L$50))</f>
        <v/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1'!$B$106:$AT$171,$I85+1,J$50)=0,"",INDEX('ETAPA 1'!$B$106:$AT$171,$I85+1,J$50))</f>
        <v/>
      </c>
      <c r="K85" s="27" t="str" cm="1">
        <f t="array" ref="K85">IF(INDEX('ETAPA 1'!$B$106:$AT$171,$I85+1,K$50)=0,"",INDEX('ETAPA 1'!$B$106:$AT$171,$I85+1,K$50))</f>
        <v/>
      </c>
      <c r="L85" s="27" t="str" cm="1">
        <f t="array" ref="L85">IF(INDEX('ETAPA 1'!$B$106:$AT$171,$I85+1,L$50)=0,"",INDEX('ETAPA 1'!$B$106:$AT$171,$I85+1,L$50))</f>
        <v/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1'!$B$106:$AT$171,$I86+1,J$50)=0,"",INDEX('ETAPA 1'!$B$106:$AT$171,$I86+1,J$50))</f>
        <v/>
      </c>
      <c r="K86" s="27" t="str" cm="1">
        <f t="array" ref="K86">IF(INDEX('ETAPA 1'!$B$106:$AT$171,$I86+1,K$50)=0,"",INDEX('ETAPA 1'!$B$106:$AT$171,$I86+1,K$50))</f>
        <v/>
      </c>
      <c r="L86" s="27" t="str" cm="1">
        <f t="array" ref="L86">IF(INDEX('ETAPA 1'!$B$106:$AT$171,$I86+1,L$50)=0,"",INDEX('ETAPA 1'!$B$106:$AT$171,$I86+1,L$50))</f>
        <v/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1'!$B$106:$AT$171,$I87+1,J$50)=0,"",INDEX('ETAPA 1'!$B$106:$AT$171,$I87+1,J$50))</f>
        <v/>
      </c>
      <c r="K87" s="27" t="str" cm="1">
        <f t="array" ref="K87">IF(INDEX('ETAPA 1'!$B$106:$AT$171,$I87+1,K$50)=0,"",INDEX('ETAPA 1'!$B$106:$AT$171,$I87+1,K$50))</f>
        <v/>
      </c>
      <c r="L87" s="27" t="str" cm="1">
        <f t="array" ref="L87">IF(INDEX('ETAPA 1'!$B$106:$AT$171,$I87+1,L$50)=0,"",INDEX('ETAPA 1'!$B$106:$AT$171,$I87+1,L$50))</f>
        <v/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1'!$B$106:$AT$171,$I88+1,J$50)=0,"",INDEX('ETAPA 1'!$B$106:$AT$171,$I88+1,J$50))</f>
        <v/>
      </c>
      <c r="K88" s="27" t="str" cm="1">
        <f t="array" ref="K88">IF(INDEX('ETAPA 1'!$B$106:$AT$171,$I88+1,K$50)=0,"",INDEX('ETAPA 1'!$B$106:$AT$171,$I88+1,K$50))</f>
        <v/>
      </c>
      <c r="L88" s="27" t="str" cm="1">
        <f t="array" ref="L88">IF(INDEX('ETAPA 1'!$B$106:$AT$171,$I88+1,L$50)=0,"",INDEX('ETAPA 1'!$B$106:$AT$171,$I88+1,L$50))</f>
        <v/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1'!$B$106:$AT$171,$I89+1,J$50)=0,"",INDEX('ETAPA 1'!$B$106:$AT$171,$I89+1,J$50))</f>
        <v/>
      </c>
      <c r="K89" s="27" t="str" cm="1">
        <f t="array" ref="K89">IF(INDEX('ETAPA 1'!$B$106:$AT$171,$I89+1,K$50)=0,"",INDEX('ETAPA 1'!$B$106:$AT$171,$I89+1,K$50))</f>
        <v/>
      </c>
      <c r="L89" s="27" t="str" cm="1">
        <f t="array" ref="L89">IF(INDEX('ETAPA 1'!$B$106:$AT$171,$I89+1,L$50)=0,"",INDEX('ETAPA 1'!$B$106:$AT$171,$I89+1,L$50))</f>
        <v/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1'!$B$106:$AT$171,$I90+1,J$50)=0,"",INDEX('ETAPA 1'!$B$106:$AT$171,$I90+1,J$50))</f>
        <v/>
      </c>
      <c r="K90" s="27" t="str" cm="1">
        <f t="array" ref="K90">IF(INDEX('ETAPA 1'!$B$106:$AT$171,$I90+1,K$50)=0,"",INDEX('ETAPA 1'!$B$106:$AT$171,$I90+1,K$50))</f>
        <v/>
      </c>
      <c r="L90" s="27" t="str" cm="1">
        <f t="array" ref="L90">IF(INDEX('ETAPA 1'!$B$106:$AT$171,$I90+1,L$50)=0,"",INDEX('ETAPA 1'!$B$106:$AT$171,$I90+1,L$50))</f>
        <v/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1'!$B$106:$AT$171,$I91+1,J$50)=0,"",INDEX('ETAPA 1'!$B$106:$AT$171,$I91+1,J$50))</f>
        <v/>
      </c>
      <c r="K91" s="27" t="str" cm="1">
        <f t="array" ref="K91">IF(INDEX('ETAPA 1'!$B$106:$AT$171,$I91+1,K$50)=0,"",INDEX('ETAPA 1'!$B$106:$AT$171,$I91+1,K$50))</f>
        <v/>
      </c>
      <c r="L91" s="27" t="str" cm="1">
        <f t="array" ref="L91">IF(INDEX('ETAPA 1'!$B$106:$AT$171,$I91+1,L$50)=0,"",INDEX('ETAPA 1'!$B$106:$AT$171,$I91+1,L$50))</f>
        <v/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1'!$B$106:$AT$171,$I92+1,J$50)=0,"",INDEX('ETAPA 1'!$B$106:$AT$171,$I92+1,J$50))</f>
        <v/>
      </c>
      <c r="K92" s="27" t="str" cm="1">
        <f t="array" ref="K92">IF(INDEX('ETAPA 1'!$B$106:$AT$171,$I92+1,K$50)=0,"",INDEX('ETAPA 1'!$B$106:$AT$171,$I92+1,K$50))</f>
        <v/>
      </c>
      <c r="L92" s="27" t="str" cm="1">
        <f t="array" ref="L92">IF(INDEX('ETAPA 1'!$B$106:$AT$171,$I92+1,L$50)=0,"",INDEX('ETAPA 1'!$B$106:$AT$171,$I92+1,L$50))</f>
        <v/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1'!$B$106:$AT$171,$I93+1,J$50)=0,"",INDEX('ETAPA 1'!$B$106:$AT$171,$I93+1,J$50))</f>
        <v/>
      </c>
      <c r="K93" s="27" t="str" cm="1">
        <f t="array" ref="K93">IF(INDEX('ETAPA 1'!$B$106:$AT$171,$I93+1,K$50)=0,"",INDEX('ETAPA 1'!$B$106:$AT$171,$I93+1,K$50))</f>
        <v/>
      </c>
      <c r="L93" s="27" t="str" cm="1">
        <f t="array" ref="L93">IF(INDEX('ETAPA 1'!$B$106:$AT$171,$I93+1,L$50)=0,"",INDEX('ETAPA 1'!$B$106:$AT$171,$I93+1,L$50))</f>
        <v/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1'!$B$106:$AT$171,$I94+1,J$50)=0,"",INDEX('ETAPA 1'!$B$106:$AT$171,$I94+1,J$50))</f>
        <v/>
      </c>
      <c r="K94" s="27" t="str" cm="1">
        <f t="array" ref="K94">IF(INDEX('ETAPA 1'!$B$106:$AT$171,$I94+1,K$50)=0,"",INDEX('ETAPA 1'!$B$106:$AT$171,$I94+1,K$50))</f>
        <v/>
      </c>
      <c r="L94" s="27" t="str" cm="1">
        <f t="array" ref="L94">IF(INDEX('ETAPA 1'!$B$106:$AT$171,$I94+1,L$50)=0,"",INDEX('ETAPA 1'!$B$106:$AT$171,$I94+1,L$50))</f>
        <v/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1'!$B$106:$AT$171,$I95+1,J$50)=0,"",INDEX('ETAPA 1'!$B$106:$AT$171,$I95+1,J$50))</f>
        <v/>
      </c>
      <c r="K95" s="27" t="str" cm="1">
        <f t="array" ref="K95">IF(INDEX('ETAPA 1'!$B$106:$AT$171,$I95+1,K$50)=0,"",INDEX('ETAPA 1'!$B$106:$AT$171,$I95+1,K$50))</f>
        <v/>
      </c>
      <c r="L95" s="27" t="str" cm="1">
        <f t="array" ref="L95">IF(INDEX('ETAPA 1'!$B$106:$AT$171,$I95+1,L$50)=0,"",INDEX('ETAPA 1'!$B$106:$AT$171,$I95+1,L$50))</f>
        <v/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1'!$B$106:$AT$171,$I96+1,J$50)=0,"",INDEX('ETAPA 1'!$B$106:$AT$171,$I96+1,J$50))</f>
        <v/>
      </c>
      <c r="K96" s="27" t="str" cm="1">
        <f t="array" ref="K96">IF(INDEX('ETAPA 1'!$B$106:$AT$171,$I96+1,K$50)=0,"",INDEX('ETAPA 1'!$B$106:$AT$171,$I96+1,K$50))</f>
        <v/>
      </c>
      <c r="L96" s="27" t="str" cm="1">
        <f t="array" ref="L96">IF(INDEX('ETAPA 1'!$B$106:$AT$171,$I96+1,L$50)=0,"",INDEX('ETAPA 1'!$B$106:$AT$171,$I96+1,L$50))</f>
        <v/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1'!$B$106:$AT$171,$I97+1,J$50)=0,"",INDEX('ETAPA 1'!$B$106:$AT$171,$I97+1,J$50))</f>
        <v/>
      </c>
      <c r="K97" s="27" t="str" cm="1">
        <f t="array" ref="K97">IF(INDEX('ETAPA 1'!$B$106:$AT$171,$I97+1,K$50)=0,"",INDEX('ETAPA 1'!$B$106:$AT$171,$I97+1,K$50))</f>
        <v/>
      </c>
      <c r="L97" s="27" t="str" cm="1">
        <f t="array" ref="L97">IF(INDEX('ETAPA 1'!$B$106:$AT$171,$I97+1,L$50)=0,"",INDEX('ETAPA 1'!$B$106:$AT$171,$I97+1,L$50))</f>
        <v/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 s="2">
        <v>17</v>
      </c>
      <c r="S105" s="2">
        <v>18</v>
      </c>
      <c r="T105" s="2">
        <v>19</v>
      </c>
      <c r="U105" s="2">
        <v>20</v>
      </c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60" x14ac:dyDescent="0.2">
      <c r="A106" s="4" t="s">
        <v>8</v>
      </c>
      <c r="B106" s="3" t="s">
        <v>12</v>
      </c>
      <c r="C106" s="3" t="s">
        <v>11</v>
      </c>
      <c r="D106" s="3" t="s">
        <v>10</v>
      </c>
      <c r="E106" s="3" t="s">
        <v>13</v>
      </c>
      <c r="F106" s="3" t="s">
        <v>14</v>
      </c>
      <c r="G106" s="3" t="s">
        <v>15</v>
      </c>
      <c r="H106" s="3" t="s">
        <v>16</v>
      </c>
      <c r="I106" s="3" t="s">
        <v>9</v>
      </c>
      <c r="J106" s="3" t="s">
        <v>17</v>
      </c>
      <c r="K106" s="3" t="s">
        <v>18</v>
      </c>
      <c r="L106" s="3" t="s">
        <v>19</v>
      </c>
      <c r="M106" s="3" t="s">
        <v>20</v>
      </c>
      <c r="N106" s="3" t="s">
        <v>21</v>
      </c>
      <c r="O106" s="3" t="s">
        <v>22</v>
      </c>
      <c r="P106" s="3" t="s">
        <v>23</v>
      </c>
      <c r="Q106" s="3" t="s">
        <v>24</v>
      </c>
      <c r="R106" s="3" t="s">
        <v>25</v>
      </c>
      <c r="S106" s="3" t="s">
        <v>26</v>
      </c>
      <c r="T106" s="3" t="s">
        <v>27</v>
      </c>
      <c r="U106" s="3" t="s">
        <v>28</v>
      </c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0</v>
      </c>
      <c r="C107" s="1">
        <v>4.1087962962962172E-6</v>
      </c>
      <c r="D107" s="1">
        <v>1.3993055555561792E-5</v>
      </c>
      <c r="E107" s="1">
        <v>1.1064814814816396E-5</v>
      </c>
      <c r="F107" s="1">
        <v>3.1597222222218345E-5</v>
      </c>
      <c r="G107" s="1">
        <v>2.7743055555554293E-5</v>
      </c>
      <c r="H107" s="1">
        <v>7.2557870370373E-5</v>
      </c>
      <c r="I107" s="1">
        <v>8.3761574074073556E-5</v>
      </c>
      <c r="J107" s="1">
        <v>8.1377314814814398E-5</v>
      </c>
      <c r="K107" s="1">
        <v>9.9710648148142829E-5</v>
      </c>
      <c r="L107" s="1">
        <v>1.3546296296296256E-4</v>
      </c>
      <c r="M107" s="1">
        <v>1.16863425925929E-4</v>
      </c>
      <c r="N107" s="1">
        <v>9.0578703703704587E-5</v>
      </c>
      <c r="O107" s="1">
        <v>7.8495370370367011E-5</v>
      </c>
      <c r="P107" s="1">
        <v>1.2020833333333837E-4</v>
      </c>
      <c r="Q107" s="1">
        <v>1.367708333333326E-4</v>
      </c>
      <c r="R107" s="1">
        <v>1.8122685185184919E-4</v>
      </c>
      <c r="S107" s="1">
        <v>1.1238425925925988E-4</v>
      </c>
      <c r="T107" s="1">
        <v>6.8020833333335947E-5</v>
      </c>
      <c r="U107" s="1">
        <v>7.096064814814812E-5</v>
      </c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0</v>
      </c>
      <c r="C108" s="1">
        <v>7.1180555555553499E-6</v>
      </c>
      <c r="D108" s="1">
        <v>1.4930555555561862E-5</v>
      </c>
      <c r="E108" s="1">
        <v>1.0219907407409091E-5</v>
      </c>
      <c r="F108" s="1">
        <v>4.2916666666662894E-5</v>
      </c>
      <c r="G108" s="1">
        <v>4.5416666666665394E-5</v>
      </c>
      <c r="H108" s="1">
        <v>9.2824074074076765E-5</v>
      </c>
      <c r="I108" s="1">
        <v>1.0809027777777726E-4</v>
      </c>
      <c r="J108" s="1">
        <v>1.0601851851851831E-4</v>
      </c>
      <c r="K108" s="1">
        <v>1.1657407407406886E-4</v>
      </c>
      <c r="L108" s="1">
        <v>1.4905092592592531E-4</v>
      </c>
      <c r="M108" s="1">
        <v>1.2944444444444765E-4</v>
      </c>
      <c r="N108" s="1">
        <v>1.1790509259259349E-4</v>
      </c>
      <c r="O108" s="1">
        <v>9.9282407407403836E-5</v>
      </c>
      <c r="P108" s="1">
        <v>1.3333333333333816E-4</v>
      </c>
      <c r="Q108" s="1">
        <v>1.4407407407407338E-4</v>
      </c>
      <c r="R108" s="1">
        <v>1.969560185185158E-4</v>
      </c>
      <c r="S108" s="1">
        <v>1.3817129629629683E-4</v>
      </c>
      <c r="T108" s="1">
        <v>1.0479166666666926E-4</v>
      </c>
      <c r="U108" s="1">
        <v>9.6666666666666776E-5</v>
      </c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0</v>
      </c>
      <c r="C109" s="1">
        <v>1.2835648148148103E-5</v>
      </c>
      <c r="D109" s="1">
        <v>1.4942129629636012E-5</v>
      </c>
      <c r="E109" s="1">
        <v>5.5543981481483238E-5</v>
      </c>
      <c r="F109" s="1">
        <v>5.9224537037033415E-5</v>
      </c>
      <c r="G109" s="1">
        <v>6.1979166666665478E-5</v>
      </c>
      <c r="H109" s="1">
        <v>1.0982638888889151E-4</v>
      </c>
      <c r="I109" s="1">
        <v>1.2958333333333268E-4</v>
      </c>
      <c r="J109" s="1">
        <v>1.2159722222222216E-4</v>
      </c>
      <c r="K109" s="1">
        <v>1.2706018518518014E-4</v>
      </c>
      <c r="L109" s="1">
        <v>1.61643518518518E-4</v>
      </c>
      <c r="M109" s="1">
        <v>1.4715277777778077E-4</v>
      </c>
      <c r="N109" s="1">
        <v>1.3226851851851941E-4</v>
      </c>
      <c r="O109" s="1">
        <v>1.126041666666632E-4</v>
      </c>
      <c r="P109" s="1">
        <v>1.4436342592593059E-4</v>
      </c>
      <c r="Q109" s="1">
        <v>1.5188657407407338E-4</v>
      </c>
      <c r="R109" s="1">
        <v>2.1603009259259015E-4</v>
      </c>
      <c r="S109" s="1">
        <v>1.5431712962963012E-4</v>
      </c>
      <c r="T109" s="1">
        <v>1.1984953703703984E-4</v>
      </c>
      <c r="U109" s="1">
        <v>1.1056712962962973E-4</v>
      </c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1.4722222222222393E-5</v>
      </c>
      <c r="D110" s="1">
        <v>1.6388888888895208E-5</v>
      </c>
      <c r="E110" s="1">
        <v>6.3009259259260916E-5</v>
      </c>
      <c r="F110" s="1">
        <v>6.5162037037033282E-5</v>
      </c>
      <c r="G110" s="1">
        <v>6.924768518518391E-5</v>
      </c>
      <c r="H110" s="1">
        <v>1.2362268518518798E-4</v>
      </c>
      <c r="I110" s="1">
        <v>1.4979166666666613E-4</v>
      </c>
      <c r="J110" s="1">
        <v>1.4357638888888883E-4</v>
      </c>
      <c r="K110" s="1">
        <v>1.483449074074026E-4</v>
      </c>
      <c r="L110" s="1">
        <v>1.7118055555555506E-4</v>
      </c>
      <c r="M110" s="1">
        <v>1.6177083333333625E-4</v>
      </c>
      <c r="N110" s="1">
        <v>1.515740740740748E-4</v>
      </c>
      <c r="O110" s="1">
        <v>1.422222222222185E-4</v>
      </c>
      <c r="P110" s="1">
        <v>1.58298611111116E-4</v>
      </c>
      <c r="Q110" s="1">
        <v>1.6409722222222129E-4</v>
      </c>
      <c r="R110" s="1">
        <v>2.3344907407407169E-4</v>
      </c>
      <c r="S110" s="1">
        <v>1.6621527777777815E-4</v>
      </c>
      <c r="T110" s="1">
        <v>1.5674768518518815E-4</v>
      </c>
      <c r="U110" s="1">
        <v>1.4711805555555572E-4</v>
      </c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1.7418981481481972E-5</v>
      </c>
      <c r="D111" s="1">
        <v>1.9212962962969135E-5</v>
      </c>
      <c r="E111" s="1">
        <v>6.702546296296491E-5</v>
      </c>
      <c r="F111" s="1">
        <v>7.0208333333329244E-5</v>
      </c>
      <c r="G111" s="1">
        <v>7.2939814814813875E-5</v>
      </c>
      <c r="H111" s="1">
        <v>1.3192129629629925E-4</v>
      </c>
      <c r="I111" s="1">
        <v>1.8583333333333299E-4</v>
      </c>
      <c r="J111" s="1">
        <v>1.6185185185185226E-4</v>
      </c>
      <c r="K111" s="1">
        <v>1.7884259259258808E-4</v>
      </c>
      <c r="L111" s="1">
        <v>1.9983796296296243E-4</v>
      </c>
      <c r="M111" s="1">
        <v>2.0594907407407714E-4</v>
      </c>
      <c r="N111" s="1">
        <v>1.8815972222222324E-4</v>
      </c>
      <c r="O111" s="1">
        <v>1.9612268518518113E-4</v>
      </c>
      <c r="P111" s="1">
        <v>1.9108796296296755E-4</v>
      </c>
      <c r="Q111" s="1">
        <v>2.0119212962962842E-4</v>
      </c>
      <c r="R111" s="1">
        <v>2.4521990740740494E-4</v>
      </c>
      <c r="S111" s="1">
        <v>1.9283564814814858E-4</v>
      </c>
      <c r="T111" s="1">
        <v>2.1179398148148468E-4</v>
      </c>
      <c r="U111" s="1">
        <v>2.7377314814814799E-4</v>
      </c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2.9050925925926292E-5</v>
      </c>
      <c r="D112" s="1">
        <v>2.8414351851857589E-5</v>
      </c>
      <c r="E112" s="1">
        <v>8.3877314814817007E-5</v>
      </c>
      <c r="F112" s="1">
        <v>8.7708333333329398E-5</v>
      </c>
      <c r="G112" s="1">
        <v>8.2557870370369123E-5</v>
      </c>
      <c r="H112" s="1">
        <v>1.3921296296296598E-4</v>
      </c>
      <c r="I112" s="1">
        <v>1.9111111111111065E-4</v>
      </c>
      <c r="J112" s="1">
        <v>1.7857638888888871E-4</v>
      </c>
      <c r="K112" s="1">
        <v>1.8568287037036557E-4</v>
      </c>
      <c r="L112" s="1">
        <v>2.1179398148148034E-4</v>
      </c>
      <c r="M112" s="1">
        <v>2.2119212962963281E-4</v>
      </c>
      <c r="N112" s="1">
        <v>1.9394675925926003E-4</v>
      </c>
      <c r="O112" s="1">
        <v>2.1628472222221754E-4</v>
      </c>
      <c r="P112" s="1">
        <v>1.9723379629630038E-4</v>
      </c>
      <c r="Q112" s="1">
        <v>2.1870370370370273E-4</v>
      </c>
      <c r="R112" s="1">
        <v>2.5810185185184877E-4</v>
      </c>
      <c r="S112" s="1">
        <v>2.0151620370370375E-4</v>
      </c>
      <c r="T112" s="1">
        <v>2.2760416666666936E-4</v>
      </c>
      <c r="U112" s="1">
        <v>2.7947916666666659E-4</v>
      </c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3.7476851851851907E-5</v>
      </c>
      <c r="D113" s="1">
        <v>3.5219907407412626E-5</v>
      </c>
      <c r="E113" s="1">
        <v>1.0879629629629781E-4</v>
      </c>
      <c r="F113" s="1">
        <v>1.1037037037036658E-4</v>
      </c>
      <c r="G113" s="1">
        <v>1.1290509259259153E-4</v>
      </c>
      <c r="H113" s="1">
        <v>1.5127314814815124E-4</v>
      </c>
      <c r="I113" s="1">
        <v>2.1086805555555442E-4</v>
      </c>
      <c r="J113" s="1">
        <v>2.0785879629629626E-4</v>
      </c>
      <c r="K113" s="1">
        <v>2.0965277777777302E-4</v>
      </c>
      <c r="L113" s="1">
        <v>2.2531249999999808E-4</v>
      </c>
      <c r="M113" s="1">
        <v>2.3740740740741013E-4</v>
      </c>
      <c r="N113" s="1">
        <v>2.1465277777777802E-4</v>
      </c>
      <c r="O113" s="1">
        <v>2.4361111111110591E-4</v>
      </c>
      <c r="P113" s="1">
        <v>2.1997685185185575E-4</v>
      </c>
      <c r="Q113" s="1">
        <v>2.2759259259259174E-4</v>
      </c>
      <c r="R113" s="1">
        <v>2.7589120370370007E-4</v>
      </c>
      <c r="S113" s="1">
        <v>2.2160879629629614E-4</v>
      </c>
      <c r="T113" s="1">
        <v>2.5239583333333537E-4</v>
      </c>
      <c r="U113" s="1">
        <v>2.8865740740740675E-4</v>
      </c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4.2025462962962459E-5</v>
      </c>
      <c r="D114" s="1">
        <v>3.9062500000004372E-5</v>
      </c>
      <c r="E114" s="1">
        <v>1.1508101851851957E-4</v>
      </c>
      <c r="F114" s="1">
        <v>1.1748842592592193E-4</v>
      </c>
      <c r="G114" s="1">
        <v>1.2008101851851676E-4</v>
      </c>
      <c r="H114" s="1">
        <v>1.6585648148148384E-4</v>
      </c>
      <c r="I114" s="1">
        <v>2.2718749999999822E-4</v>
      </c>
      <c r="J114" s="1">
        <v>2.2312499999999937E-4</v>
      </c>
      <c r="K114" s="1">
        <v>2.250231481481426E-4</v>
      </c>
      <c r="L114" s="1">
        <v>2.4020833333333099E-4</v>
      </c>
      <c r="M114" s="1">
        <v>2.5844907407407587E-4</v>
      </c>
      <c r="N114" s="1">
        <v>2.2995370370370357E-4</v>
      </c>
      <c r="O114" s="1">
        <v>2.6048611111110544E-4</v>
      </c>
      <c r="P114" s="1">
        <v>2.3865740740741052E-4</v>
      </c>
      <c r="Q114" s="1">
        <v>2.4256944444444282E-4</v>
      </c>
      <c r="R114" s="1">
        <v>2.9833333333332927E-4</v>
      </c>
      <c r="S114" s="1">
        <v>2.4883101851851802E-4</v>
      </c>
      <c r="T114" s="1">
        <v>2.8858796296296445E-4</v>
      </c>
      <c r="U114" s="1">
        <v>3.0343749999999902E-4</v>
      </c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4.7974537037036476E-5</v>
      </c>
      <c r="D115" s="1">
        <v>4.6666666666670548E-5</v>
      </c>
      <c r="E115" s="1">
        <v>1.1979166666666735E-4</v>
      </c>
      <c r="F115" s="1">
        <v>1.2202546296295833E-4</v>
      </c>
      <c r="G115" s="1">
        <v>1.2775462962962784E-4</v>
      </c>
      <c r="H115" s="1">
        <v>1.7523148148148367E-4</v>
      </c>
      <c r="I115" s="1">
        <v>2.5008101851851667E-4</v>
      </c>
      <c r="J115" s="1">
        <v>2.4247685185185136E-4</v>
      </c>
      <c r="K115" s="1">
        <v>2.4434027777777215E-4</v>
      </c>
      <c r="L115" s="1">
        <v>2.5952546296296054E-4</v>
      </c>
      <c r="M115" s="1">
        <v>2.9064814814815012E-4</v>
      </c>
      <c r="N115" s="1">
        <v>2.7592592592592512E-4</v>
      </c>
      <c r="O115" s="1">
        <v>2.8667824074073492E-4</v>
      </c>
      <c r="P115" s="1">
        <v>2.638657407407442E-4</v>
      </c>
      <c r="Q115" s="1">
        <v>2.6606481481481273E-4</v>
      </c>
      <c r="R115" s="1">
        <v>3.1524305555555125E-4</v>
      </c>
      <c r="S115" s="1">
        <v>3.0540509259259236E-4</v>
      </c>
      <c r="T115" s="1">
        <v>3.1232638888889063E-4</v>
      </c>
      <c r="U115" s="1">
        <v>3.2118055555555459E-4</v>
      </c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5.1759259259258339E-5</v>
      </c>
      <c r="D116" s="1">
        <v>5.0439814814819128E-5</v>
      </c>
      <c r="E116" s="1">
        <v>1.2726851851851961E-4</v>
      </c>
      <c r="F116" s="1">
        <v>1.3017361111110695E-4</v>
      </c>
      <c r="G116" s="1">
        <v>1.3688657407407226E-4</v>
      </c>
      <c r="H116" s="1">
        <v>1.8700231481481693E-4</v>
      </c>
      <c r="I116" s="1">
        <v>2.6290509259259062E-4</v>
      </c>
      <c r="J116" s="1">
        <v>2.5900462962962986E-4</v>
      </c>
      <c r="K116" s="1">
        <v>2.6100694444443871E-4</v>
      </c>
      <c r="L116" s="1">
        <v>2.7791666666666416E-4</v>
      </c>
      <c r="M116" s="1">
        <v>3.0983796296296488E-4</v>
      </c>
      <c r="N116" s="1">
        <v>3.0119212962962869E-4</v>
      </c>
      <c r="O116" s="1">
        <v>3.1297453703703175E-4</v>
      </c>
      <c r="P116" s="1">
        <v>3.6723379629629953E-4</v>
      </c>
      <c r="Q116" s="1">
        <v>4.0531249999999769E-4</v>
      </c>
      <c r="R116" s="1">
        <v>3.7414351851851498E-4</v>
      </c>
      <c r="S116" s="1">
        <v>3.3408564814814759E-4</v>
      </c>
      <c r="T116" s="1">
        <v>3.5114583333333525E-4</v>
      </c>
      <c r="U116" s="1">
        <v>4.5921296296296162E-4</v>
      </c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5.6412037037035373E-5</v>
      </c>
      <c r="D117" s="1">
        <v>5.5254629629634261E-5</v>
      </c>
      <c r="E117" s="1">
        <v>1.3667824074074103E-4</v>
      </c>
      <c r="F117" s="1">
        <v>1.3953703703703177E-4</v>
      </c>
      <c r="G117" s="1">
        <v>1.4782407407407105E-4</v>
      </c>
      <c r="H117" s="1">
        <v>2.0231481481481663E-4</v>
      </c>
      <c r="I117" s="1">
        <v>2.7942129629629324E-4</v>
      </c>
      <c r="J117" s="1">
        <v>2.749768518518509E-4</v>
      </c>
      <c r="K117" s="1">
        <v>2.7769675925925358E-4</v>
      </c>
      <c r="L117" s="1">
        <v>2.9225694444444048E-4</v>
      </c>
      <c r="M117" s="1">
        <v>3.1866898148148227E-4</v>
      </c>
      <c r="N117" s="1">
        <v>3.1488425925925781E-4</v>
      </c>
      <c r="O117" s="1">
        <v>3.2959490740740172E-4</v>
      </c>
      <c r="P117" s="1">
        <v>3.8068287037037324E-4</v>
      </c>
      <c r="Q117" s="1">
        <v>4.237615740740712E-4</v>
      </c>
      <c r="R117" s="1">
        <v>3.9348379629629282E-4</v>
      </c>
      <c r="S117" s="1">
        <v>3.5620370370370233E-4</v>
      </c>
      <c r="T117" s="1">
        <v>3.7961805555555665E-4</v>
      </c>
      <c r="U117" s="1">
        <v>4.8915509259259138E-4</v>
      </c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6.1423611111109319E-5</v>
      </c>
      <c r="D118" s="1">
        <v>5.9745370370374931E-5</v>
      </c>
      <c r="E118" s="1">
        <v>1.4028935185185151E-4</v>
      </c>
      <c r="F118" s="1">
        <v>1.480902777777713E-4</v>
      </c>
      <c r="G118" s="1">
        <v>1.6254629629629258E-4</v>
      </c>
      <c r="H118" s="1">
        <v>2.098495370370379E-4</v>
      </c>
      <c r="I118" s="1">
        <v>2.9854166666666224E-4</v>
      </c>
      <c r="J118" s="1">
        <v>2.9150462962962767E-4</v>
      </c>
      <c r="K118" s="1">
        <v>3.0005787037036373E-4</v>
      </c>
      <c r="L118" s="1">
        <v>3.0506944444443941E-4</v>
      </c>
      <c r="M118" s="1">
        <v>3.2831018518518496E-4</v>
      </c>
      <c r="N118" s="1">
        <v>3.2680555555555414E-4</v>
      </c>
      <c r="O118" s="1">
        <v>3.4668981481480836E-4</v>
      </c>
      <c r="P118" s="1">
        <v>3.9793981481481625E-4</v>
      </c>
      <c r="Q118" s="1">
        <v>4.3549768518518113E-4</v>
      </c>
      <c r="R118" s="1">
        <v>4.0780092592592257E-4</v>
      </c>
      <c r="S118" s="1">
        <v>3.7453703703703434E-4</v>
      </c>
      <c r="T118" s="1">
        <v>4.0466435185185223E-4</v>
      </c>
      <c r="U118" s="1">
        <v>5.0493055555555361E-4</v>
      </c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6.4791666666664388E-5</v>
      </c>
      <c r="D119" s="1">
        <v>6.2847222222226287E-5</v>
      </c>
      <c r="E119" s="1">
        <v>1.4364583333333243E-4</v>
      </c>
      <c r="F119" s="1">
        <v>1.5288194444443813E-4</v>
      </c>
      <c r="G119" s="1">
        <v>1.7331018518518086E-4</v>
      </c>
      <c r="H119" s="1">
        <v>2.1609953703703721E-4</v>
      </c>
      <c r="I119" s="1">
        <v>3.14224537037033E-4</v>
      </c>
      <c r="J119" s="1">
        <v>3.1603009259258998E-4</v>
      </c>
      <c r="K119" s="1">
        <v>3.2113425925925192E-4</v>
      </c>
      <c r="L119" s="1">
        <v>3.2252314814814297E-4</v>
      </c>
      <c r="M119" s="1">
        <v>3.5275462962962821E-4</v>
      </c>
      <c r="N119" s="1">
        <v>3.555787037037017E-4</v>
      </c>
      <c r="O119" s="1">
        <v>3.628240740740675E-4</v>
      </c>
      <c r="P119" s="1">
        <v>4.1112268518518624E-4</v>
      </c>
      <c r="Q119" s="1">
        <v>4.4322916666666295E-4</v>
      </c>
      <c r="R119" s="1">
        <v>4.2361111111110725E-4</v>
      </c>
      <c r="S119" s="1">
        <v>3.9141203703703387E-4</v>
      </c>
      <c r="T119" s="1">
        <v>4.3850694444444449E-4</v>
      </c>
      <c r="U119" s="1">
        <v>6.8508101851851542E-4</v>
      </c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7.1064814814813734E-5</v>
      </c>
      <c r="D120" s="1">
        <v>7.2951388888893229E-5</v>
      </c>
      <c r="E120" s="1">
        <v>1.470601851851841E-4</v>
      </c>
      <c r="F120" s="1">
        <v>1.5782407407406891E-4</v>
      </c>
      <c r="G120" s="1">
        <v>1.8512731481481158E-4</v>
      </c>
      <c r="H120" s="1">
        <v>2.2378472222222244E-4</v>
      </c>
      <c r="I120" s="1">
        <v>3.2222222222221854E-4</v>
      </c>
      <c r="J120" s="1">
        <v>3.2549768518518388E-4</v>
      </c>
      <c r="K120" s="1">
        <v>3.2744212962962371E-4</v>
      </c>
      <c r="L120" s="1">
        <v>3.3133101851851379E-4</v>
      </c>
      <c r="M120" s="1">
        <v>3.650925925925922E-4</v>
      </c>
      <c r="N120" s="1">
        <v>3.6841435185185067E-4</v>
      </c>
      <c r="O120" s="1">
        <v>3.7744212962962341E-4</v>
      </c>
      <c r="P120" s="1">
        <v>4.2446759259259434E-4</v>
      </c>
      <c r="Q120" s="1">
        <v>4.555092592592562E-4</v>
      </c>
      <c r="R120" s="1">
        <v>4.3555555555555188E-4</v>
      </c>
      <c r="S120" s="1">
        <v>4.0599537037036733E-4</v>
      </c>
      <c r="T120" s="1">
        <v>4.6277777777777897E-4</v>
      </c>
      <c r="U120" s="1">
        <v>7.2844907407407233E-4</v>
      </c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7.5833333333332267E-5</v>
      </c>
      <c r="D121" s="1">
        <v>7.7928240740744725E-5</v>
      </c>
      <c r="E121" s="1">
        <v>1.5988425925925719E-4</v>
      </c>
      <c r="F121" s="1">
        <v>1.6994212962962406E-4</v>
      </c>
      <c r="G121" s="1">
        <v>2.0143518518518123E-4</v>
      </c>
      <c r="H121" s="1">
        <v>2.361226851851847E-4</v>
      </c>
      <c r="I121" s="1">
        <v>3.3753472222221824E-4</v>
      </c>
      <c r="J121" s="1">
        <v>3.4100694444444239E-4</v>
      </c>
      <c r="K121" s="1">
        <v>3.4383101851851242E-4</v>
      </c>
      <c r="L121" s="1">
        <v>3.4619212962962512E-4</v>
      </c>
      <c r="M121" s="1">
        <v>3.81122685185184E-4</v>
      </c>
      <c r="N121" s="1">
        <v>3.8612268518518379E-4</v>
      </c>
      <c r="O121" s="1">
        <v>3.9682870370369785E-4</v>
      </c>
      <c r="P121" s="1">
        <v>4.4376157407407558E-4</v>
      </c>
      <c r="Q121" s="1">
        <v>4.730439814814788E-4</v>
      </c>
      <c r="R121" s="1">
        <v>4.4942129629629325E-4</v>
      </c>
      <c r="S121" s="1">
        <v>4.2957175925925628E-4</v>
      </c>
      <c r="T121" s="1">
        <v>5.0402777777777859E-4</v>
      </c>
      <c r="U121" s="1">
        <v>7.605208333333318E-4</v>
      </c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9.2164351851850221E-5</v>
      </c>
      <c r="D122" s="1">
        <v>1.0334490740741137E-4</v>
      </c>
      <c r="E122" s="1">
        <v>1.6537037037036781E-4</v>
      </c>
      <c r="F122" s="1">
        <v>1.7885416666666223E-4</v>
      </c>
      <c r="G122" s="1">
        <v>2.1753472222221792E-4</v>
      </c>
      <c r="H122" s="1">
        <v>2.5494212962962927E-4</v>
      </c>
      <c r="I122" s="1">
        <v>3.5081018518518144E-4</v>
      </c>
      <c r="J122" s="1">
        <v>3.5837962962962863E-4</v>
      </c>
      <c r="K122" s="1">
        <v>3.641087962962912E-4</v>
      </c>
      <c r="L122" s="1">
        <v>3.6519675925925435E-4</v>
      </c>
      <c r="M122" s="1">
        <v>3.9175925925925836E-4</v>
      </c>
      <c r="N122" s="1">
        <v>3.9892361111111031E-4</v>
      </c>
      <c r="O122" s="1">
        <v>4.1453703703703097E-4</v>
      </c>
      <c r="P122" s="1">
        <v>4.5754629629629791E-4</v>
      </c>
      <c r="Q122" s="1">
        <v>4.8736111111110855E-4</v>
      </c>
      <c r="R122" s="1">
        <v>4.6072916666666311E-4</v>
      </c>
      <c r="S122" s="1">
        <v>4.4913194444444124E-4</v>
      </c>
      <c r="T122" s="1">
        <v>5.2973379629629724E-4</v>
      </c>
      <c r="U122" s="1">
        <v>7.7512731481481356E-4</v>
      </c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1.0048611111111022E-4</v>
      </c>
      <c r="D123" s="1">
        <v>1.0751157407407758E-4</v>
      </c>
      <c r="E123" s="1">
        <v>1.6781249999999782E-4</v>
      </c>
      <c r="F123" s="1">
        <v>1.8291666666666283E-4</v>
      </c>
      <c r="G123" s="1">
        <v>2.2799768518518004E-4</v>
      </c>
      <c r="H123" s="1">
        <v>2.6040509259259159E-4</v>
      </c>
      <c r="I123" s="1">
        <v>3.6217592592592204E-4</v>
      </c>
      <c r="J123" s="1">
        <v>3.7012731481481445E-4</v>
      </c>
      <c r="K123" s="1">
        <v>3.8193287037036582E-4</v>
      </c>
      <c r="L123" s="1">
        <v>3.784837962962917E-4</v>
      </c>
      <c r="M123" s="1">
        <v>4.0229166666666538E-4</v>
      </c>
      <c r="N123" s="1">
        <v>4.0715277777777711E-4</v>
      </c>
      <c r="O123" s="1">
        <v>4.3371527777777245E-4</v>
      </c>
      <c r="P123" s="1">
        <v>4.7033564814815028E-4</v>
      </c>
      <c r="Q123" s="1">
        <v>4.9737268518518229E-4</v>
      </c>
      <c r="R123" s="1">
        <v>4.7284722222221826E-4</v>
      </c>
      <c r="S123" s="1">
        <v>4.6793981481481166E-4</v>
      </c>
      <c r="T123" s="1">
        <v>5.5508101851851899E-4</v>
      </c>
      <c r="U123" s="1">
        <v>7.8292824074074029E-4</v>
      </c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1.0898148148148074E-4</v>
      </c>
      <c r="D124" s="1">
        <v>1.1060185185185478E-4</v>
      </c>
      <c r="E124" s="1">
        <v>1.7244212962962656E-4</v>
      </c>
      <c r="F124" s="1">
        <v>1.8824074074073535E-4</v>
      </c>
      <c r="G124" s="1">
        <v>2.3800925925925379E-4</v>
      </c>
      <c r="H124" s="1">
        <v>2.6728009259259153E-4</v>
      </c>
      <c r="I124" s="1">
        <v>3.7422453703703229E-4</v>
      </c>
      <c r="J124" s="1">
        <v>3.8607638888888719E-4</v>
      </c>
      <c r="K124" s="1">
        <v>3.927430555555507E-4</v>
      </c>
      <c r="L124" s="1">
        <v>3.876967592592543E-4</v>
      </c>
      <c r="M124" s="1">
        <v>4.1819444444444326E-4</v>
      </c>
      <c r="N124" s="1">
        <v>4.2173611111110884E-4</v>
      </c>
      <c r="O124" s="1">
        <v>4.5089120370369815E-4</v>
      </c>
      <c r="P124" s="1">
        <v>4.8670138888889068E-4</v>
      </c>
      <c r="Q124" s="1">
        <v>5.0634259259258949E-4</v>
      </c>
      <c r="R124" s="1">
        <v>4.9586805555555148E-4</v>
      </c>
      <c r="S124" s="1">
        <v>4.9464120370370027E-4</v>
      </c>
      <c r="T124" s="1">
        <v>5.8032407407407338E-4</v>
      </c>
      <c r="U124" s="1">
        <v>7.9312499999999869E-4</v>
      </c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1.1452546296296211E-4</v>
      </c>
      <c r="D125" s="1">
        <v>1.1656250000000208E-4</v>
      </c>
      <c r="E125" s="1">
        <v>1.8677083333333046E-4</v>
      </c>
      <c r="F125" s="1">
        <v>2.107638888888836E-4</v>
      </c>
      <c r="G125" s="1">
        <v>2.5442129629629079E-4</v>
      </c>
      <c r="H125" s="1">
        <v>2.8243055555555487E-4</v>
      </c>
      <c r="I125" s="1">
        <v>3.9087962962962644E-4</v>
      </c>
      <c r="J125" s="1">
        <v>4.0981481481481424E-4</v>
      </c>
      <c r="K125" s="1">
        <v>4.1348379629629201E-4</v>
      </c>
      <c r="L125" s="1">
        <v>4.1549768518518021E-4</v>
      </c>
      <c r="M125" s="1">
        <v>4.3412037037036943E-4</v>
      </c>
      <c r="N125" s="1">
        <v>4.410648148148108E-4</v>
      </c>
      <c r="O125" s="1">
        <v>4.7591435185184716E-4</v>
      </c>
      <c r="P125" s="1">
        <v>5.0829861111111388E-4</v>
      </c>
      <c r="Q125" s="1">
        <v>5.2482638888888544E-4</v>
      </c>
      <c r="R125" s="1">
        <v>5.145601851851804E-4</v>
      </c>
      <c r="S125" s="1">
        <v>5.1018518518518297E-4</v>
      </c>
      <c r="T125" s="1">
        <v>6.1336805555555624E-4</v>
      </c>
      <c r="U125" s="1">
        <v>8.2038194444444129E-4</v>
      </c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1.2402777777777846E-4</v>
      </c>
      <c r="D126">
        <v>1.2473379629629813E-4</v>
      </c>
      <c r="E126">
        <v>1.9337962962962668E-4</v>
      </c>
      <c r="F126">
        <v>2.2784722222221956E-4</v>
      </c>
      <c r="G126">
        <v>2.7020833333333064E-4</v>
      </c>
      <c r="H126">
        <v>2.9773148148148215E-4</v>
      </c>
      <c r="I126">
        <v>4.0634259259259009E-4</v>
      </c>
      <c r="J126">
        <v>4.2952546296296315E-4</v>
      </c>
      <c r="K126">
        <v>4.3287037037036818E-4</v>
      </c>
      <c r="L126">
        <v>4.3418981481481086E-4</v>
      </c>
      <c r="M126">
        <v>4.4804398148148156E-4</v>
      </c>
      <c r="N126">
        <v>4.5396990740740467E-4</v>
      </c>
      <c r="O126">
        <v>5.0232638888888376E-4</v>
      </c>
      <c r="P126">
        <v>5.4688657407407637E-4</v>
      </c>
      <c r="Q126">
        <v>5.4834490740740538E-4</v>
      </c>
      <c r="R126">
        <v>5.6479166666666136E-4</v>
      </c>
      <c r="S126">
        <v>6.2468749999999851E-4</v>
      </c>
      <c r="T126">
        <v>6.4199074074074158E-4</v>
      </c>
      <c r="U126">
        <v>8.391087962962944E-4</v>
      </c>
    </row>
    <row r="127" spans="1:44" ht="12.75" x14ac:dyDescent="0.2">
      <c r="A127">
        <v>21</v>
      </c>
      <c r="B127">
        <v>0</v>
      </c>
      <c r="C127">
        <v>1.2946759259259422E-4</v>
      </c>
      <c r="D127">
        <v>1.3361111111111212E-4</v>
      </c>
      <c r="E127">
        <v>2.0481481481481392E-4</v>
      </c>
      <c r="F127">
        <v>2.4186342592592489E-4</v>
      </c>
      <c r="G127">
        <v>2.8260416666666538E-4</v>
      </c>
      <c r="H127">
        <v>3.0986111111111145E-4</v>
      </c>
      <c r="I127">
        <v>4.2222222222221967E-4</v>
      </c>
      <c r="J127">
        <v>4.5015046296296296E-4</v>
      </c>
      <c r="K127">
        <v>4.5245370370370144E-4</v>
      </c>
      <c r="L127">
        <v>4.5351851851851629E-4</v>
      </c>
      <c r="M127">
        <v>4.590856481481477E-4</v>
      </c>
      <c r="N127">
        <v>4.6615740740740472E-4</v>
      </c>
      <c r="O127">
        <v>5.2151620370369939E-4</v>
      </c>
      <c r="P127">
        <v>5.6105324074074217E-4</v>
      </c>
      <c r="Q127">
        <v>5.6659722222222181E-4</v>
      </c>
      <c r="R127">
        <v>5.7878472222221838E-4</v>
      </c>
      <c r="S127">
        <v>6.5586805555555364E-4</v>
      </c>
      <c r="T127">
        <v>6.7025462962963175E-4</v>
      </c>
      <c r="U127">
        <v>8.5238425925925759E-4</v>
      </c>
    </row>
    <row r="128" spans="1:44" ht="12.75" x14ac:dyDescent="0.2">
      <c r="A128">
        <v>22</v>
      </c>
      <c r="B128">
        <v>0</v>
      </c>
      <c r="C128">
        <v>1.3909722222222101E-4</v>
      </c>
      <c r="D128">
        <v>1.4219907407407237E-4</v>
      </c>
      <c r="E128">
        <v>2.1337962962962587E-4</v>
      </c>
      <c r="F128">
        <v>2.5517361111111053E-4</v>
      </c>
      <c r="G128">
        <v>2.949884259259225E-4</v>
      </c>
      <c r="H128">
        <v>3.3590277777777525E-4</v>
      </c>
      <c r="I128">
        <v>4.3589120370370049E-4</v>
      </c>
      <c r="J128">
        <v>4.7368055555555358E-4</v>
      </c>
      <c r="K128">
        <v>4.8208333333333089E-4</v>
      </c>
      <c r="L128">
        <v>4.831365740740716E-4</v>
      </c>
      <c r="M128">
        <v>4.8501157407407347E-4</v>
      </c>
      <c r="N128">
        <v>4.8788194444444183E-4</v>
      </c>
      <c r="O128">
        <v>5.4562499999999403E-4</v>
      </c>
      <c r="P128">
        <v>5.9357638888888828E-4</v>
      </c>
      <c r="Q128">
        <v>5.9541666666666423E-4</v>
      </c>
      <c r="R128">
        <v>6.0593749999999363E-4</v>
      </c>
      <c r="S128">
        <v>6.9262731481481085E-4</v>
      </c>
      <c r="T128">
        <v>7.3021990740740686E-4</v>
      </c>
      <c r="U128">
        <v>6.9958912037037004E-3</v>
      </c>
    </row>
    <row r="129" spans="1:17" ht="12.75" x14ac:dyDescent="0.2">
      <c r="A129" s="2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7" priority="7" operator="equal">
      <formula>$H$2</formula>
    </cfRule>
  </conditionalFormatting>
  <conditionalFormatting sqref="B106:AU106 A106:A125 A129:A147">
    <cfRule type="expression" dxfId="6" priority="1" stopIfTrue="1">
      <formula>A106=SMALL($B106:$C106,1)</formula>
    </cfRule>
    <cfRule type="expression" dxfId="5" priority="2" stopIfTrue="1">
      <formula>A106=SMALL($B106:$C106,2)</formula>
    </cfRule>
    <cfRule type="expression" dxfId="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Cido</cp:lastModifiedBy>
  <dcterms:created xsi:type="dcterms:W3CDTF">2023-01-22T20:06:50Z</dcterms:created>
  <dcterms:modified xsi:type="dcterms:W3CDTF">2023-04-26T01:36:43Z</dcterms:modified>
</cp:coreProperties>
</file>