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4\SUPER MASTER\PRO\TABELA PARA DIVULGAÇÃO NO SITE\"/>
    </mc:Choice>
  </mc:AlternateContent>
  <xr:revisionPtr revIDLastSave="0" documentId="13_ncr:1_{0F651EC9-34EF-4A18-A2F5-1FDA7CD43A81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07" sheetId="12" r:id="rId1"/>
  </sheets>
  <definedNames>
    <definedName name="_xlnm._FilterDatabase" localSheetId="0" hidden="1">'ETAPA 07'!$K$49:$L$1046668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12" l="1"/>
  <c r="K52" i="12"/>
  <c r="J52" i="12"/>
  <c r="I1" i="12" s="1"/>
  <c r="L51" i="12"/>
  <c r="K51" i="12"/>
  <c r="J51" i="12"/>
  <c r="J50" i="12" l="1"/>
  <c r="J96" i="12" s="1" a="1"/>
  <c r="J96" i="12" s="1"/>
  <c r="J79" i="12" a="1"/>
  <c r="J79" i="12" s="1"/>
  <c r="J73" i="12" a="1"/>
  <c r="J73" i="12" s="1"/>
  <c r="J65" i="12" a="1"/>
  <c r="J65" i="12" s="1"/>
  <c r="J57" i="12" a="1"/>
  <c r="J57" i="12" s="1"/>
  <c r="J55" i="12" a="1"/>
  <c r="J55" i="12" s="1"/>
  <c r="K50" i="12"/>
  <c r="J1" i="12"/>
  <c r="J58" i="12" a="1"/>
  <c r="J58" i="12" s="1"/>
  <c r="J62" i="12" a="1"/>
  <c r="J62" i="12" s="1"/>
  <c r="J66" i="12" a="1"/>
  <c r="J66" i="12" s="1"/>
  <c r="J78" i="12" a="1"/>
  <c r="J78" i="12" s="1"/>
  <c r="J82" i="12" a="1"/>
  <c r="J82" i="12" s="1"/>
  <c r="J86" i="12" a="1"/>
  <c r="J86" i="12" s="1"/>
  <c r="J90" i="12" a="1"/>
  <c r="J90" i="12" s="1"/>
  <c r="J92" i="12" a="1"/>
  <c r="J92" i="12" s="1"/>
  <c r="L50" i="12"/>
  <c r="K1" i="12"/>
  <c r="J74" i="12" l="1" a="1"/>
  <c r="J74" i="12" s="1"/>
  <c r="J63" i="12" a="1"/>
  <c r="J63" i="12" s="1"/>
  <c r="J81" i="12" a="1"/>
  <c r="J81" i="12" s="1"/>
  <c r="J89" i="12" a="1"/>
  <c r="J89" i="12" s="1"/>
  <c r="J95" i="12" a="1"/>
  <c r="J95" i="12" s="1"/>
  <c r="J97" i="12" a="1"/>
  <c r="J97" i="12" s="1"/>
  <c r="J71" i="12" a="1"/>
  <c r="J71" i="12" s="1"/>
  <c r="J87" i="12" a="1"/>
  <c r="J87" i="12" s="1"/>
  <c r="J88" i="12" a="1"/>
  <c r="J88" i="12" s="1"/>
  <c r="J72" i="12" a="1"/>
  <c r="J72" i="12" s="1"/>
  <c r="J94" i="12" a="1"/>
  <c r="J94" i="12" s="1"/>
  <c r="J59" i="12" a="1"/>
  <c r="J59" i="12" s="1"/>
  <c r="J67" i="12" a="1"/>
  <c r="J67" i="12" s="1"/>
  <c r="J75" i="12" a="1"/>
  <c r="J75" i="12" s="1"/>
  <c r="J83" i="12" a="1"/>
  <c r="J83" i="12" s="1"/>
  <c r="J91" i="12" a="1"/>
  <c r="J91" i="12" s="1"/>
  <c r="J76" i="12" a="1"/>
  <c r="J76" i="12" s="1"/>
  <c r="J56" i="12" a="1"/>
  <c r="J56" i="12" s="1"/>
  <c r="J70" i="12" a="1"/>
  <c r="J70" i="12" s="1"/>
  <c r="J54" i="12" a="1"/>
  <c r="J54" i="12" s="1"/>
  <c r="I4" i="12" s="1"/>
  <c r="J53" i="12" a="1"/>
  <c r="J53" i="12" s="1"/>
  <c r="J61" i="12" a="1"/>
  <c r="J61" i="12" s="1"/>
  <c r="J69" i="12" a="1"/>
  <c r="J69" i="12" s="1"/>
  <c r="J77" i="12" a="1"/>
  <c r="J77" i="12" s="1"/>
  <c r="J85" i="12" a="1"/>
  <c r="J85" i="12" s="1"/>
  <c r="J93" i="12" a="1"/>
  <c r="J93" i="12" s="1"/>
  <c r="J60" i="12" a="1"/>
  <c r="J60" i="12" s="1"/>
  <c r="J80" i="12" a="1"/>
  <c r="J80" i="12" s="1"/>
  <c r="J84" i="12" a="1"/>
  <c r="J84" i="12" s="1"/>
  <c r="J68" i="12" a="1"/>
  <c r="J68" i="12" s="1"/>
  <c r="J64" i="12" a="1"/>
  <c r="J64" i="12" s="1"/>
  <c r="L97" i="12" a="1"/>
  <c r="L97" i="12" s="1"/>
  <c r="L95" i="12" a="1"/>
  <c r="L95" i="12" s="1"/>
  <c r="L93" i="12" a="1"/>
  <c r="L93" i="12" s="1"/>
  <c r="L91" i="12" a="1"/>
  <c r="L91" i="12" s="1"/>
  <c r="L89" i="12" a="1"/>
  <c r="L89" i="12" s="1"/>
  <c r="L87" i="12" a="1"/>
  <c r="L87" i="12" s="1"/>
  <c r="L85" i="12" a="1"/>
  <c r="L85" i="12" s="1"/>
  <c r="L83" i="12" a="1"/>
  <c r="L83" i="12" s="1"/>
  <c r="L81" i="12" a="1"/>
  <c r="L81" i="12" s="1"/>
  <c r="L79" i="12" a="1"/>
  <c r="L79" i="12" s="1"/>
  <c r="L77" i="12" a="1"/>
  <c r="L77" i="12" s="1"/>
  <c r="L75" i="12" a="1"/>
  <c r="L75" i="12" s="1"/>
  <c r="L73" i="12" a="1"/>
  <c r="L73" i="12" s="1"/>
  <c r="L71" i="12" a="1"/>
  <c r="L71" i="12" s="1"/>
  <c r="L69" i="12" a="1"/>
  <c r="L69" i="12" s="1"/>
  <c r="L67" i="12" a="1"/>
  <c r="L67" i="12" s="1"/>
  <c r="L65" i="12" a="1"/>
  <c r="L65" i="12" s="1"/>
  <c r="L63" i="12" a="1"/>
  <c r="L63" i="12" s="1"/>
  <c r="L61" i="12" a="1"/>
  <c r="L61" i="12" s="1"/>
  <c r="L59" i="12" a="1"/>
  <c r="L59" i="12" s="1"/>
  <c r="L57" i="12" a="1"/>
  <c r="L57" i="12" s="1"/>
  <c r="L55" i="12" a="1"/>
  <c r="L55" i="12" s="1"/>
  <c r="L53" i="12" a="1"/>
  <c r="L53" i="12" s="1"/>
  <c r="L92" i="12" a="1"/>
  <c r="L92" i="12" s="1"/>
  <c r="L96" i="12" a="1"/>
  <c r="L96" i="12" s="1"/>
  <c r="L82" i="12" a="1"/>
  <c r="L82" i="12" s="1"/>
  <c r="L74" i="12" a="1"/>
  <c r="L74" i="12" s="1"/>
  <c r="L62" i="12" a="1"/>
  <c r="L62" i="12" s="1"/>
  <c r="L58" i="12" a="1"/>
  <c r="L58" i="12" s="1"/>
  <c r="L94" i="12" a="1"/>
  <c r="L94" i="12" s="1"/>
  <c r="L88" i="12" a="1"/>
  <c r="L88" i="12" s="1"/>
  <c r="L84" i="12" a="1"/>
  <c r="L84" i="12" s="1"/>
  <c r="L80" i="12" a="1"/>
  <c r="L80" i="12" s="1"/>
  <c r="L76" i="12" a="1"/>
  <c r="L76" i="12" s="1"/>
  <c r="L72" i="12" a="1"/>
  <c r="L72" i="12" s="1"/>
  <c r="L68" i="12" a="1"/>
  <c r="L68" i="12" s="1"/>
  <c r="L64" i="12" a="1"/>
  <c r="L64" i="12" s="1"/>
  <c r="L60" i="12" a="1"/>
  <c r="L60" i="12" s="1"/>
  <c r="L56" i="12" a="1"/>
  <c r="L56" i="12" s="1"/>
  <c r="L90" i="12" a="1"/>
  <c r="L90" i="12" s="1"/>
  <c r="L86" i="12" a="1"/>
  <c r="L86" i="12" s="1"/>
  <c r="L78" i="12" a="1"/>
  <c r="L78" i="12" s="1"/>
  <c r="L70" i="12" a="1"/>
  <c r="L70" i="12" s="1"/>
  <c r="L66" i="12" a="1"/>
  <c r="L66" i="12" s="1"/>
  <c r="L54" i="12" a="1"/>
  <c r="L54" i="12" s="1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4" i="12" a="1"/>
  <c r="K64" i="12" s="1"/>
  <c r="K62" i="12" a="1"/>
  <c r="K62" i="12" s="1"/>
  <c r="K60" i="12" a="1"/>
  <c r="K60" i="12" s="1"/>
  <c r="K58" i="12" a="1"/>
  <c r="K58" i="12" s="1"/>
  <c r="K56" i="12" a="1"/>
  <c r="K56" i="12" s="1"/>
  <c r="K54" i="12" a="1"/>
  <c r="K54" i="12" s="1"/>
  <c r="K95" i="12" a="1"/>
  <c r="K95" i="12" s="1"/>
  <c r="K85" i="12" a="1"/>
  <c r="K85" i="12" s="1"/>
  <c r="K81" i="12" a="1"/>
  <c r="K81" i="12" s="1"/>
  <c r="K73" i="12" a="1"/>
  <c r="K73" i="12" s="1"/>
  <c r="K61" i="12" a="1"/>
  <c r="K61" i="12" s="1"/>
  <c r="K57" i="12" a="1"/>
  <c r="K57" i="12" s="1"/>
  <c r="K97" i="12" a="1"/>
  <c r="K97" i="12" s="1"/>
  <c r="K87" i="12" a="1"/>
  <c r="K87" i="12" s="1"/>
  <c r="K83" i="12" a="1"/>
  <c r="K83" i="12" s="1"/>
  <c r="K79" i="12" a="1"/>
  <c r="K79" i="12" s="1"/>
  <c r="K75" i="12" a="1"/>
  <c r="K75" i="12" s="1"/>
  <c r="K71" i="12" a="1"/>
  <c r="K71" i="12" s="1"/>
  <c r="K67" i="12" a="1"/>
  <c r="K67" i="12" s="1"/>
  <c r="K63" i="12" a="1"/>
  <c r="K63" i="12" s="1"/>
  <c r="K59" i="12" a="1"/>
  <c r="K59" i="12" s="1"/>
  <c r="K55" i="12" a="1"/>
  <c r="K55" i="12" s="1"/>
  <c r="K91" i="12" a="1"/>
  <c r="K91" i="12" s="1"/>
  <c r="K93" i="12" a="1"/>
  <c r="K93" i="12" s="1"/>
  <c r="K89" i="12" a="1"/>
  <c r="K89" i="12" s="1"/>
  <c r="K77" i="12" a="1"/>
  <c r="K77" i="12" s="1"/>
  <c r="K69" i="12" a="1"/>
  <c r="K69" i="12" s="1"/>
  <c r="K65" i="12" a="1"/>
  <c r="K65" i="12" s="1"/>
  <c r="K53" i="12" a="1"/>
  <c r="K53" i="12" s="1"/>
  <c r="I6" i="12" l="1"/>
  <c r="I3" i="12"/>
  <c r="I5" i="12"/>
  <c r="I2" i="12"/>
  <c r="J5" i="12"/>
  <c r="J6" i="12"/>
  <c r="J4" i="12"/>
  <c r="J2" i="12"/>
  <c r="J3" i="12"/>
  <c r="K5" i="12"/>
  <c r="K6" i="12"/>
  <c r="K4" i="12"/>
  <c r="K2" i="12"/>
  <c r="K3" i="12"/>
  <c r="L3" i="12" l="1"/>
  <c r="M3" i="12" s="1"/>
  <c r="K13" i="12"/>
  <c r="K14" i="12"/>
  <c r="L4" i="12"/>
  <c r="M4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1C9AF3DF-AE0C-43BE-8105-43697B09EAC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0080BBB-8B08-4651-8A8F-58F5B6F18D3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2C075C21-CF5D-4DF0-88CD-DD58E56F01B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8D70229-3888-4609-BFC1-5B11DF5693E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<sst xmlns="http://schemas.openxmlformats.org/spreadsheetml/2006/main" count="65" uniqueCount="40">
  <si>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</si>
  <si>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</si>
  <si>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</si>
  <si>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</si>
  <si>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</si>
  <si>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</si>
  <si>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</si>
  <si>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</si>
  <si>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Jarbas Reis</t>
  </si>
  <si>
    <t>Alexandre Melillo</t>
  </si>
  <si>
    <t>Rodrigo Mercadante</t>
  </si>
  <si>
    <t>Lucio Chequer</t>
  </si>
  <si>
    <t>Guilherme Janot</t>
  </si>
  <si>
    <t>Marcelo Mizrahy</t>
  </si>
  <si>
    <t>Marcelo Clemente</t>
  </si>
  <si>
    <t>Marcelo Sant'anna</t>
  </si>
  <si>
    <t xml:space="preserve">Morvan </t>
  </si>
  <si>
    <t>Carlos Eduardo</t>
  </si>
  <si>
    <t xml:space="preserve">Gijo </t>
  </si>
  <si>
    <t>Euclides Almeida</t>
  </si>
  <si>
    <t>Marcelo Surerus</t>
  </si>
  <si>
    <t>SEM DADOS</t>
  </si>
  <si>
    <t>Obs.: Selecione até 3 pilotos colocando na frente do seu nome os números 1, 2 ou 3.</t>
  </si>
  <si>
    <t>Álvaro Paiva</t>
  </si>
  <si>
    <t>Eduardo Dias</t>
  </si>
  <si>
    <t>Carlos Sampaio</t>
  </si>
  <si>
    <t>Wilson Cristofani</t>
  </si>
  <si>
    <t>Hélio Chagas</t>
  </si>
  <si>
    <t>Aparecido Arantes</t>
  </si>
  <si>
    <t>Flávio Marques</t>
  </si>
  <si>
    <t>Ricardo Araújo</t>
  </si>
  <si>
    <t>Cláudio Glória</t>
  </si>
  <si>
    <t>Marcos Pedra</t>
  </si>
  <si>
    <t>Luiz Otávio</t>
  </si>
  <si>
    <t>Michel Abouud</t>
  </si>
  <si>
    <t>Nico Páez</t>
  </si>
  <si>
    <t>Luciano Macnamarra</t>
  </si>
  <si>
    <t>PIAZZA OLIVEIRA</t>
  </si>
  <si>
    <t>TULIO BORGES</t>
  </si>
  <si>
    <t>GISLEI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</si>
</sst>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4"/>
      <color rgb="FFFF0000"/>
      <name val="Arial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2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9" fillId="7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 wrapText="1"/>
    </xf>
    <xf numFmtId="0" fontId="10" fillId="0" borderId="0" xfId="1" applyFont="1"/>
    <xf numFmtId="164" fontId="10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7" fillId="0" borderId="1" xfId="2" applyNumberFormat="1" applyFont="1" applyBorder="1" applyAlignment="1">
      <alignment horizontal="center"/>
    </xf>
    <xf numFmtId="0" fontId="13" fillId="8" borderId="0" xfId="1" applyFont="1" applyFill="1" applyAlignment="1">
      <alignment horizontal="center"/>
    </xf>
    <xf numFmtId="0" fontId="6" fillId="4" borderId="2" xfId="1" applyFont="1" applyFill="1" applyBorder="1" applyAlignment="1">
      <alignment horizontal="left" vertical="center" wrapText="1"/>
    </xf>
    <xf numFmtId="0" fontId="6" fillId="4" borderId="3" xfId="1" applyFont="1" applyFill="1" applyBorder="1" applyAlignment="1">
      <alignment horizontal="left" vertical="center" wrapText="1"/>
    </xf>
    <xf numFmtId="0" fontId="6" fillId="4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4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07'!$J$52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07'!$I$53:$I$97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07'!$J$53:$J$97</c:f>
              <c:numCache>
                <c:formatCode>mm:ss.000</c:formatCode>
                <c:ptCount val="45"/>
                <c:pt idx="0">
                  <c:v>3.5474537037044249E-5</c:v>
                </c:pt>
                <c:pt idx="1">
                  <c:v>3.5763888888896153E-5</c:v>
                </c:pt>
                <c:pt idx="2">
                  <c:v>3.2789351851859362E-5</c:v>
                </c:pt>
                <c:pt idx="3">
                  <c:v>2.6550925925932899E-5</c:v>
                </c:pt>
                <c:pt idx="4">
                  <c:v>2.5162037037044019E-5</c:v>
                </c:pt>
                <c:pt idx="5">
                  <c:v>3.1932870370377474E-5</c:v>
                </c:pt>
                <c:pt idx="6">
                  <c:v>4.142361111111794E-5</c:v>
                </c:pt>
                <c:pt idx="7">
                  <c:v>4.217592592593248E-5</c:v>
                </c:pt>
                <c:pt idx="8">
                  <c:v>4.2395833333339593E-5</c:v>
                </c:pt>
                <c:pt idx="9">
                  <c:v>4.6319444444451255E-5</c:v>
                </c:pt>
                <c:pt idx="10">
                  <c:v>5.6504629629637246E-5</c:v>
                </c:pt>
                <c:pt idx="11">
                  <c:v>5.7418981481488149E-5</c:v>
                </c:pt>
                <c:pt idx="12">
                  <c:v>5.8738425925932564E-5</c:v>
                </c:pt>
                <c:pt idx="13">
                  <c:v>6.2326388888894746E-5</c:v>
                </c:pt>
                <c:pt idx="14">
                  <c:v>5.9062500000007026E-5</c:v>
                </c:pt>
                <c:pt idx="15">
                  <c:v>5.9849537037044015E-5</c:v>
                </c:pt>
                <c:pt idx="16">
                  <c:v>6.9085648148154918E-5</c:v>
                </c:pt>
                <c:pt idx="17">
                  <c:v>7.4062500000006415E-5</c:v>
                </c:pt>
                <c:pt idx="18">
                  <c:v>8.7800925925932138E-5</c:v>
                </c:pt>
                <c:pt idx="19">
                  <c:v>8.8136574074079016E-5</c:v>
                </c:pt>
                <c:pt idx="20">
                  <c:v>9.3587962962965454E-5</c:v>
                </c:pt>
                <c:pt idx="21">
                  <c:v>1.0730324074074288E-4</c:v>
                </c:pt>
                <c:pt idx="22">
                  <c:v>1.2229166666666985E-4</c:v>
                </c:pt>
                <c:pt idx="23">
                  <c:v>1.224884259259304E-4</c:v>
                </c:pt>
                <c:pt idx="24">
                  <c:v>1.3247685185185584E-4</c:v>
                </c:pt>
                <c:pt idx="25">
                  <c:v>1.3081018518518867E-4</c:v>
                </c:pt>
                <c:pt idx="26">
                  <c:v>1.3119212962963214E-4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A4-4440-B4B0-A5A88A077712}"/>
            </c:ext>
          </c:extLst>
        </c:ser>
        <c:ser>
          <c:idx val="2"/>
          <c:order val="1"/>
          <c:tx>
            <c:strRef>
              <c:f>'ETAPA 07'!$K$52</c:f>
              <c:strCache>
                <c:ptCount val="1"/>
                <c:pt idx="0">
                  <c:v>Carlos Eduardo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07'!$I$53:$I$97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07'!$K$53:$K$97</c:f>
              <c:numCache>
                <c:formatCode>mm:ss.000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3.7037037037032476E-6</c:v>
                </c:pt>
                <c:pt idx="4">
                  <c:v>6.9907407407405683E-6</c:v>
                </c:pt>
                <c:pt idx="5">
                  <c:v>1.4050925925926036E-5</c:v>
                </c:pt>
                <c:pt idx="6">
                  <c:v>1.6620370370370834E-5</c:v>
                </c:pt>
                <c:pt idx="7">
                  <c:v>1.7858796296297066E-5</c:v>
                </c:pt>
                <c:pt idx="8">
                  <c:v>2.4340277777778509E-5</c:v>
                </c:pt>
                <c:pt idx="9">
                  <c:v>2.7546296296298081E-5</c:v>
                </c:pt>
                <c:pt idx="10">
                  <c:v>3.6539351851853571E-5</c:v>
                </c:pt>
                <c:pt idx="11">
                  <c:v>4.065972222222318E-5</c:v>
                </c:pt>
                <c:pt idx="12">
                  <c:v>4.451388888889081E-5</c:v>
                </c:pt>
                <c:pt idx="13">
                  <c:v>4.6967592592594976E-5</c:v>
                </c:pt>
                <c:pt idx="14">
                  <c:v>4.7939814814818363E-5</c:v>
                </c:pt>
                <c:pt idx="15">
                  <c:v>5.531250000000501E-5</c:v>
                </c:pt>
                <c:pt idx="16">
                  <c:v>6.3530092592597662E-5</c:v>
                </c:pt>
                <c:pt idx="17">
                  <c:v>7.2233796296301139E-5</c:v>
                </c:pt>
                <c:pt idx="18">
                  <c:v>8.2175925925929982E-5</c:v>
                </c:pt>
                <c:pt idx="19">
                  <c:v>8.5034722222224191E-5</c:v>
                </c:pt>
                <c:pt idx="20">
                  <c:v>9.6238425925928434E-5</c:v>
                </c:pt>
                <c:pt idx="21">
                  <c:v>1.1516203703704209E-4</c:v>
                </c:pt>
                <c:pt idx="22">
                  <c:v>1.2559027777778176E-4</c:v>
                </c:pt>
                <c:pt idx="23">
                  <c:v>1.3076388888889554E-4</c:v>
                </c:pt>
                <c:pt idx="24">
                  <c:v>1.400694444444496E-4</c:v>
                </c:pt>
                <c:pt idx="25">
                  <c:v>1.3386574074074689E-4</c:v>
                </c:pt>
                <c:pt idx="26">
                  <c:v>1.3709490740741043E-4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A4-4440-B4B0-A5A88A077712}"/>
            </c:ext>
          </c:extLst>
        </c:ser>
        <c:ser>
          <c:idx val="3"/>
          <c:order val="2"/>
          <c:tx>
            <c:strRef>
              <c:f>'ETAPA 07'!$L$52</c:f>
              <c:strCache>
                <c:ptCount val="1"/>
                <c:pt idx="0">
                  <c:v>Rodrigo Mercadante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07'!$I$53:$I$97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07'!$L$53:$L$97</c:f>
              <c:numCache>
                <c:formatCode>mm:ss.000</c:formatCode>
                <c:ptCount val="45"/>
                <c:pt idx="0">
                  <c:v>4.8854166666671434E-5</c:v>
                </c:pt>
                <c:pt idx="1">
                  <c:v>5.9467592592597502E-5</c:v>
                </c:pt>
                <c:pt idx="2">
                  <c:v>6.4143518518523703E-5</c:v>
                </c:pt>
                <c:pt idx="3">
                  <c:v>6.4525462962967614E-5</c:v>
                </c:pt>
                <c:pt idx="4">
                  <c:v>6.5358796296300335E-5</c:v>
                </c:pt>
                <c:pt idx="5">
                  <c:v>7.2013888888893159E-5</c:v>
                </c:pt>
                <c:pt idx="6">
                  <c:v>7.8275462962967488E-5</c:v>
                </c:pt>
                <c:pt idx="7">
                  <c:v>7.8865740740745663E-5</c:v>
                </c:pt>
                <c:pt idx="8">
                  <c:v>8.4988425925930193E-5</c:v>
                </c:pt>
                <c:pt idx="9">
                  <c:v>8.953703703704248E-5</c:v>
                </c:pt>
                <c:pt idx="10">
                  <c:v>9.1898148148155182E-5</c:v>
                </c:pt>
                <c:pt idx="11">
                  <c:v>9.5034722222228987E-5</c:v>
                </c:pt>
                <c:pt idx="12">
                  <c:v>9.8784722222229268E-5</c:v>
                </c:pt>
                <c:pt idx="13">
                  <c:v>1.0721064814815488E-4</c:v>
                </c:pt>
                <c:pt idx="14">
                  <c:v>1.0784722222222966E-4</c:v>
                </c:pt>
                <c:pt idx="15">
                  <c:v>1.0704861111111852E-4</c:v>
                </c:pt>
                <c:pt idx="16">
                  <c:v>1.084837962963027E-4</c:v>
                </c:pt>
                <c:pt idx="17">
                  <c:v>1.1225694444445128E-4</c:v>
                </c:pt>
                <c:pt idx="18">
                  <c:v>1.1598379629630326E-4</c:v>
                </c:pt>
                <c:pt idx="19">
                  <c:v>1.1946759259259809E-4</c:v>
                </c:pt>
                <c:pt idx="20">
                  <c:v>1.3254629629630074E-4</c:v>
                </c:pt>
                <c:pt idx="21">
                  <c:v>1.358796296296351E-4</c:v>
                </c:pt>
                <c:pt idx="22">
                  <c:v>1.390162037037089E-4</c:v>
                </c:pt>
                <c:pt idx="23">
                  <c:v>1.3708333333333975E-4</c:v>
                </c:pt>
                <c:pt idx="24">
                  <c:v>1.4699074074074614E-4</c:v>
                </c:pt>
                <c:pt idx="25">
                  <c:v>1.4576388888889319E-4</c:v>
                </c:pt>
                <c:pt idx="26">
                  <c:v>1.4315972222222334E-4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DA4-4440-B4B0-A5A88A077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BD30598-E893-4AB3-8E33-56A9A1BBA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DA0F9-1381-4573-853C-A1816011279D}">
  <dimension ref="A1:AU1178"/>
  <sheetViews>
    <sheetView showGridLines="0" tabSelected="1" zoomScale="85" zoomScaleNormal="85" workbookViewId="0">
      <selection activeCell="A6" sqref="A6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9" t="s">
        <v>22</v>
      </c>
      <c r="B1" s="30"/>
      <c r="C1" s="30"/>
      <c r="D1" s="30"/>
      <c r="E1" s="30"/>
      <c r="F1" s="30"/>
      <c r="G1" s="31"/>
      <c r="H1" s="6" t="s">
        <v>1</v>
      </c>
      <c r="I1" s="7" t="str">
        <f>J52</f>
        <v>Guilherme Janot</v>
      </c>
      <c r="J1" s="7" t="str">
        <f>K52</f>
        <v>Carlos Eduardo</v>
      </c>
      <c r="K1" s="7" t="str">
        <f>L52</f>
        <v>Rodrigo Mercadante</v>
      </c>
    </row>
    <row r="2" spans="1:13" x14ac:dyDescent="0.25">
      <c r="A2" s="9"/>
      <c r="B2" s="10" t="s">
        <v>23</v>
      </c>
      <c r="C2" s="11"/>
      <c r="D2" s="11"/>
      <c r="E2" s="11"/>
      <c r="F2" s="11"/>
      <c r="G2" s="11"/>
      <c r="H2" s="6" t="s">
        <v>2</v>
      </c>
      <c r="I2" s="12">
        <f>AVERAGE(J53:J97)</f>
        <v>6.9375000000005806E-5</v>
      </c>
      <c r="J2" s="12">
        <f>AVERAGE(K53:K97)</f>
        <v>6.5200135030866994E-5</v>
      </c>
      <c r="K2" s="12">
        <f>AVERAGE(L53:L97)</f>
        <v>1.0186985596708365E-4</v>
      </c>
    </row>
    <row r="3" spans="1:13" x14ac:dyDescent="0.25">
      <c r="A3" s="9">
        <v>1</v>
      </c>
      <c r="B3" s="13" t="s">
        <v>12</v>
      </c>
      <c r="C3" s="28" t="s">
        <v>21</v>
      </c>
      <c r="D3" s="11"/>
      <c r="E3" s="11"/>
      <c r="F3" s="11"/>
      <c r="G3" s="11"/>
      <c r="H3" s="6" t="s">
        <v>3</v>
      </c>
      <c r="I3" s="12">
        <f>LARGE(J53:J97,2)</f>
        <v>1.3119212962963214E-4</v>
      </c>
      <c r="J3" s="12">
        <f>LARGE(K53:K97,2)</f>
        <v>1.3709490740741043E-4</v>
      </c>
      <c r="K3" s="12">
        <f>LARGE(L53:L97,2)</f>
        <v>1.4576388888889319E-4</v>
      </c>
      <c r="L3" s="12">
        <f>LARGE(I3:K3,1)</f>
        <v>1.4576388888889319E-4</v>
      </c>
      <c r="M3" s="14">
        <f>L3</f>
        <v>1.4576388888889319E-4</v>
      </c>
    </row>
    <row r="4" spans="1:13" x14ac:dyDescent="0.25">
      <c r="A4" s="9">
        <v>2</v>
      </c>
      <c r="B4" s="13" t="s">
        <v>17</v>
      </c>
      <c r="C4" s="11"/>
      <c r="D4" s="11"/>
      <c r="E4" s="11"/>
      <c r="F4" s="11"/>
      <c r="G4" s="11"/>
      <c r="H4" s="6" t="s">
        <v>4</v>
      </c>
      <c r="I4" s="12">
        <f>SMALL(J53:J97,1)</f>
        <v>2.5162037037044019E-5</v>
      </c>
      <c r="J4" s="12">
        <f>SMALL(K53:K97,1)</f>
        <v>3.7037037037032476E-6</v>
      </c>
      <c r="K4" s="12">
        <f>SMALL(L53:L97,1)</f>
        <v>4.8854166666671434E-5</v>
      </c>
      <c r="L4" s="12">
        <f>SMALL(I4:K4,1)</f>
        <v>3.7037037037032476E-6</v>
      </c>
      <c r="M4" s="14">
        <f>L4</f>
        <v>3.7037037037032476E-6</v>
      </c>
    </row>
    <row r="5" spans="1:13" x14ac:dyDescent="0.25">
      <c r="A5" s="9">
        <v>3</v>
      </c>
      <c r="B5" s="13" t="s">
        <v>10</v>
      </c>
      <c r="C5" s="11"/>
      <c r="D5" s="11"/>
      <c r="E5" s="11"/>
      <c r="F5" s="11"/>
      <c r="G5" s="11"/>
      <c r="H5" s="15" t="s">
        <v>5</v>
      </c>
      <c r="I5" s="12">
        <f>_xlfn.STDEV.S(J53:J97)</f>
        <v>3.5188577877084783E-5</v>
      </c>
      <c r="J5" s="12">
        <f>_xlfn.STDEV.S(K53:K97)</f>
        <v>4.5532049686907567E-5</v>
      </c>
      <c r="K5" s="12">
        <f>_xlfn.STDEV.S(L53:L97)</f>
        <v>2.9395279434795499E-5</v>
      </c>
    </row>
    <row r="6" spans="1:13" x14ac:dyDescent="0.25">
      <c r="A6" s="9"/>
      <c r="B6" s="13" t="s">
        <v>19</v>
      </c>
      <c r="C6" s="11"/>
      <c r="D6" s="11"/>
      <c r="E6" s="11"/>
      <c r="F6" s="11"/>
      <c r="G6" s="11"/>
      <c r="H6" s="6" t="s">
        <v>6</v>
      </c>
      <c r="I6" s="12">
        <f>SUM(J53:J97,1)</f>
        <v>1.0018731250000001</v>
      </c>
      <c r="J6" s="12">
        <f>SUM(K53:K97,1)</f>
        <v>1.0015648032407407</v>
      </c>
      <c r="K6" s="12">
        <f>SUM(L53:L97,1)</f>
        <v>1.0027504861111112</v>
      </c>
    </row>
    <row r="7" spans="1:13" x14ac:dyDescent="0.25">
      <c r="A7" s="9"/>
      <c r="B7" s="13" t="s">
        <v>13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24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14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25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20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35</v>
      </c>
      <c r="C13" s="11"/>
      <c r="D13" s="11"/>
      <c r="E13" s="11"/>
      <c r="F13" s="11"/>
      <c r="G13" s="11"/>
      <c r="I13" s="11"/>
      <c r="J13" s="11"/>
      <c r="K13" s="17">
        <f>SMALL(I4:K4,1)-L13</f>
        <v>3.7037037037032476E-6</v>
      </c>
    </row>
    <row r="14" spans="1:13" x14ac:dyDescent="0.25">
      <c r="A14" s="9"/>
      <c r="B14" s="13" t="s">
        <v>36</v>
      </c>
      <c r="C14" s="11"/>
      <c r="D14" s="11"/>
      <c r="E14" s="11"/>
      <c r="F14" s="11"/>
      <c r="G14" s="11"/>
      <c r="I14" s="11"/>
      <c r="J14" s="11"/>
      <c r="K14" s="17">
        <f>LARGE(I3:K3,1)+L13</f>
        <v>1.4576388888889319E-4</v>
      </c>
    </row>
    <row r="15" spans="1:13" x14ac:dyDescent="0.25">
      <c r="A15" s="9"/>
      <c r="B15" s="13" t="s">
        <v>15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8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9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11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 t="s">
        <v>26</v>
      </c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 t="s">
        <v>27</v>
      </c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 t="s">
        <v>28</v>
      </c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 t="s">
        <v>16</v>
      </c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 t="s">
        <v>29</v>
      </c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 t="s">
        <v>30</v>
      </c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 t="s">
        <v>37</v>
      </c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 t="s">
        <v>31</v>
      </c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 t="s">
        <v>32</v>
      </c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 t="s">
        <v>33</v>
      </c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 t="s">
        <v>34</v>
      </c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 t="s">
        <v>38</v>
      </c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 t="s">
        <v>39</v>
      </c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07'!$B$106:$AT$106,0)</f>
        <v>2</v>
      </c>
      <c r="K50" s="18">
        <f>MATCH(K52,'ETAPA 07'!$B$106:$AT$106,0)</f>
        <v>3</v>
      </c>
      <c r="L50" s="18">
        <f>MATCH(L52,'ETAPA 07'!$B$106:$AT$106,0)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07'!$B$107:$B$147)</f>
        <v>27</v>
      </c>
      <c r="K51" s="24">
        <f>COUNTA('ETAPA 07'!$B$107:$B$147)</f>
        <v>27</v>
      </c>
      <c r="L51" s="24">
        <f>COUNTA('ETAPA 07'!$B$107:$B$147)</f>
        <v>27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Guilherme Janot</v>
      </c>
      <c r="K52" s="25" t="str">
        <f>VLOOKUP(2,$A$2:$B$47,2,FALSE)</f>
        <v>Carlos Eduardo</v>
      </c>
      <c r="L52" s="25" t="str">
        <f>VLOOKUP(3,$A$2:$B$47,2,FALSE)</f>
        <v>Rodrigo Mercadante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07'!$B$106:$AT$171,$I53+1,J$50)=0,"",INDEX('ETAPA 07'!$B$106:$AT$171,$I53+1,J$50))</f>
        <v>3.5474537037044249E-5</v>
      </c>
      <c r="K53" s="27" t="str" cm="1">
        <f t="array" ref="K53">IF(INDEX('ETAPA 07'!$B$106:$AT$171,$I53+1,K$50)=0,"",INDEX('ETAPA 07'!$B$106:$AT$171,$I53+1,K$50))</f>
        <v/>
      </c>
      <c r="L53" s="27" cm="1">
        <f t="array" ref="L53">IF(INDEX('ETAPA 07'!$B$106:$AT$171,$I53+1,L$50)=0,"",INDEX('ETAPA 07'!$B$106:$AT$171,$I53+1,L$50))</f>
        <v>4.8854166666671434E-5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07'!$B$106:$AT$171,$I54+1,J$50)=0,"",INDEX('ETAPA 07'!$B$106:$AT$171,$I54+1,J$50))</f>
        <v>3.5763888888896153E-5</v>
      </c>
      <c r="K54" s="27" t="str" cm="1">
        <f t="array" ref="K54">IF(INDEX('ETAPA 07'!$B$106:$AT$171,$I54+1,K$50)=0,"",INDEX('ETAPA 07'!$B$106:$AT$171,$I54+1,K$50))</f>
        <v/>
      </c>
      <c r="L54" s="27" cm="1">
        <f t="array" ref="L54">IF(INDEX('ETAPA 07'!$B$106:$AT$171,$I54+1,L$50)=0,"",INDEX('ETAPA 07'!$B$106:$AT$171,$I54+1,L$50))</f>
        <v>5.9467592592597502E-5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07'!$B$106:$AT$171,$I55+1,J$50)=0,"",INDEX('ETAPA 07'!$B$106:$AT$171,$I55+1,J$50))</f>
        <v>3.2789351851859362E-5</v>
      </c>
      <c r="K55" s="27" t="str" cm="1">
        <f t="array" ref="K55">IF(INDEX('ETAPA 07'!$B$106:$AT$171,$I55+1,K$50)=0,"",INDEX('ETAPA 07'!$B$106:$AT$171,$I55+1,K$50))</f>
        <v/>
      </c>
      <c r="L55" s="27" cm="1">
        <f t="array" ref="L55">IF(INDEX('ETAPA 07'!$B$106:$AT$171,$I55+1,L$50)=0,"",INDEX('ETAPA 07'!$B$106:$AT$171,$I55+1,L$50))</f>
        <v>6.4143518518523703E-5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07'!$B$106:$AT$171,$I56+1,J$50)=0,"",INDEX('ETAPA 07'!$B$106:$AT$171,$I56+1,J$50))</f>
        <v>2.6550925925932899E-5</v>
      </c>
      <c r="K56" s="27" cm="1">
        <f t="array" ref="K56">IF(INDEX('ETAPA 07'!$B$106:$AT$171,$I56+1,K$50)=0,"",INDEX('ETAPA 07'!$B$106:$AT$171,$I56+1,K$50))</f>
        <v>3.7037037037032476E-6</v>
      </c>
      <c r="L56" s="27" cm="1">
        <f t="array" ref="L56">IF(INDEX('ETAPA 07'!$B$106:$AT$171,$I56+1,L$50)=0,"",INDEX('ETAPA 07'!$B$106:$AT$171,$I56+1,L$50))</f>
        <v>6.4525462962967614E-5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07'!$B$106:$AT$171,$I57+1,J$50)=0,"",INDEX('ETAPA 07'!$B$106:$AT$171,$I57+1,J$50))</f>
        <v>2.5162037037044019E-5</v>
      </c>
      <c r="K57" s="27" cm="1">
        <f t="array" ref="K57">IF(INDEX('ETAPA 07'!$B$106:$AT$171,$I57+1,K$50)=0,"",INDEX('ETAPA 07'!$B$106:$AT$171,$I57+1,K$50))</f>
        <v>6.9907407407405683E-6</v>
      </c>
      <c r="L57" s="27" cm="1">
        <f t="array" ref="L57">IF(INDEX('ETAPA 07'!$B$106:$AT$171,$I57+1,L$50)=0,"",INDEX('ETAPA 07'!$B$106:$AT$171,$I57+1,L$50))</f>
        <v>6.5358796296300335E-5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07'!$B$106:$AT$171,$I58+1,J$50)=0,"",INDEX('ETAPA 07'!$B$106:$AT$171,$I58+1,J$50))</f>
        <v>3.1932870370377474E-5</v>
      </c>
      <c r="K58" s="27" cm="1">
        <f t="array" ref="K58">IF(INDEX('ETAPA 07'!$B$106:$AT$171,$I58+1,K$50)=0,"",INDEX('ETAPA 07'!$B$106:$AT$171,$I58+1,K$50))</f>
        <v>1.4050925925926036E-5</v>
      </c>
      <c r="L58" s="27" cm="1">
        <f t="array" ref="L58">IF(INDEX('ETAPA 07'!$B$106:$AT$171,$I58+1,L$50)=0,"",INDEX('ETAPA 07'!$B$106:$AT$171,$I58+1,L$50))</f>
        <v>7.2013888888893159E-5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07'!$B$106:$AT$171,$I59+1,J$50)=0,"",INDEX('ETAPA 07'!$B$106:$AT$171,$I59+1,J$50))</f>
        <v>4.142361111111794E-5</v>
      </c>
      <c r="K59" s="27" cm="1">
        <f t="array" ref="K59">IF(INDEX('ETAPA 07'!$B$106:$AT$171,$I59+1,K$50)=0,"",INDEX('ETAPA 07'!$B$106:$AT$171,$I59+1,K$50))</f>
        <v>1.6620370370370834E-5</v>
      </c>
      <c r="L59" s="27" cm="1">
        <f t="array" ref="L59">IF(INDEX('ETAPA 07'!$B$106:$AT$171,$I59+1,L$50)=0,"",INDEX('ETAPA 07'!$B$106:$AT$171,$I59+1,L$50))</f>
        <v>7.8275462962967488E-5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07'!$B$106:$AT$171,$I60+1,J$50)=0,"",INDEX('ETAPA 07'!$B$106:$AT$171,$I60+1,J$50))</f>
        <v>4.217592592593248E-5</v>
      </c>
      <c r="K60" s="27" cm="1">
        <f t="array" ref="K60">IF(INDEX('ETAPA 07'!$B$106:$AT$171,$I60+1,K$50)=0,"",INDEX('ETAPA 07'!$B$106:$AT$171,$I60+1,K$50))</f>
        <v>1.7858796296297066E-5</v>
      </c>
      <c r="L60" s="27" cm="1">
        <f t="array" ref="L60">IF(INDEX('ETAPA 07'!$B$106:$AT$171,$I60+1,L$50)=0,"",INDEX('ETAPA 07'!$B$106:$AT$171,$I60+1,L$50))</f>
        <v>7.8865740740745663E-5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07'!$B$106:$AT$171,$I61+1,J$50)=0,"",INDEX('ETAPA 07'!$B$106:$AT$171,$I61+1,J$50))</f>
        <v>4.2395833333339593E-5</v>
      </c>
      <c r="K61" s="27" cm="1">
        <f t="array" ref="K61">IF(INDEX('ETAPA 07'!$B$106:$AT$171,$I61+1,K$50)=0,"",INDEX('ETAPA 07'!$B$106:$AT$171,$I61+1,K$50))</f>
        <v>2.4340277777778509E-5</v>
      </c>
      <c r="L61" s="27" cm="1">
        <f t="array" ref="L61">IF(INDEX('ETAPA 07'!$B$106:$AT$171,$I61+1,L$50)=0,"",INDEX('ETAPA 07'!$B$106:$AT$171,$I61+1,L$50))</f>
        <v>8.4988425925930193E-5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07'!$B$106:$AT$171,$I62+1,J$50)=0,"",INDEX('ETAPA 07'!$B$106:$AT$171,$I62+1,J$50))</f>
        <v>4.6319444444451255E-5</v>
      </c>
      <c r="K62" s="27" cm="1">
        <f t="array" ref="K62">IF(INDEX('ETAPA 07'!$B$106:$AT$171,$I62+1,K$50)=0,"",INDEX('ETAPA 07'!$B$106:$AT$171,$I62+1,K$50))</f>
        <v>2.7546296296298081E-5</v>
      </c>
      <c r="L62" s="27" cm="1">
        <f t="array" ref="L62">IF(INDEX('ETAPA 07'!$B$106:$AT$171,$I62+1,L$50)=0,"",INDEX('ETAPA 07'!$B$106:$AT$171,$I62+1,L$50))</f>
        <v>8.953703703704248E-5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07'!$B$106:$AT$171,$I63+1,J$50)=0,"",INDEX('ETAPA 07'!$B$106:$AT$171,$I63+1,J$50))</f>
        <v>5.6504629629637246E-5</v>
      </c>
      <c r="K63" s="27" cm="1">
        <f t="array" ref="K63">IF(INDEX('ETAPA 07'!$B$106:$AT$171,$I63+1,K$50)=0,"",INDEX('ETAPA 07'!$B$106:$AT$171,$I63+1,K$50))</f>
        <v>3.6539351851853571E-5</v>
      </c>
      <c r="L63" s="27" cm="1">
        <f t="array" ref="L63">IF(INDEX('ETAPA 07'!$B$106:$AT$171,$I63+1,L$50)=0,"",INDEX('ETAPA 07'!$B$106:$AT$171,$I63+1,L$50))</f>
        <v>9.1898148148155182E-5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07'!$B$106:$AT$171,$I64+1,J$50)=0,"",INDEX('ETAPA 07'!$B$106:$AT$171,$I64+1,J$50))</f>
        <v>5.7418981481488149E-5</v>
      </c>
      <c r="K64" s="27" cm="1">
        <f t="array" ref="K64">IF(INDEX('ETAPA 07'!$B$106:$AT$171,$I64+1,K$50)=0,"",INDEX('ETAPA 07'!$B$106:$AT$171,$I64+1,K$50))</f>
        <v>4.065972222222318E-5</v>
      </c>
      <c r="L64" s="27" cm="1">
        <f t="array" ref="L64">IF(INDEX('ETAPA 07'!$B$106:$AT$171,$I64+1,L$50)=0,"",INDEX('ETAPA 07'!$B$106:$AT$171,$I64+1,L$50))</f>
        <v>9.5034722222228987E-5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07'!$B$106:$AT$171,$I65+1,J$50)=0,"",INDEX('ETAPA 07'!$B$106:$AT$171,$I65+1,J$50))</f>
        <v>5.8738425925932564E-5</v>
      </c>
      <c r="K65" s="27" cm="1">
        <f t="array" ref="K65">IF(INDEX('ETAPA 07'!$B$106:$AT$171,$I65+1,K$50)=0,"",INDEX('ETAPA 07'!$B$106:$AT$171,$I65+1,K$50))</f>
        <v>4.451388888889081E-5</v>
      </c>
      <c r="L65" s="27" cm="1">
        <f t="array" ref="L65">IF(INDEX('ETAPA 07'!$B$106:$AT$171,$I65+1,L$50)=0,"",INDEX('ETAPA 07'!$B$106:$AT$171,$I65+1,L$50))</f>
        <v>9.8784722222229268E-5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07'!$B$106:$AT$171,$I66+1,J$50)=0,"",INDEX('ETAPA 07'!$B$106:$AT$171,$I66+1,J$50))</f>
        <v>6.2326388888894746E-5</v>
      </c>
      <c r="K66" s="27" cm="1">
        <f t="array" ref="K66">IF(INDEX('ETAPA 07'!$B$106:$AT$171,$I66+1,K$50)=0,"",INDEX('ETAPA 07'!$B$106:$AT$171,$I66+1,K$50))</f>
        <v>4.6967592592594976E-5</v>
      </c>
      <c r="L66" s="27" cm="1">
        <f t="array" ref="L66">IF(INDEX('ETAPA 07'!$B$106:$AT$171,$I66+1,L$50)=0,"",INDEX('ETAPA 07'!$B$106:$AT$171,$I66+1,L$50))</f>
        <v>1.0721064814815488E-4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07'!$B$106:$AT$171,$I67+1,J$50)=0,"",INDEX('ETAPA 07'!$B$106:$AT$171,$I67+1,J$50))</f>
        <v>5.9062500000007026E-5</v>
      </c>
      <c r="K67" s="27" cm="1">
        <f t="array" ref="K67">IF(INDEX('ETAPA 07'!$B$106:$AT$171,$I67+1,K$50)=0,"",INDEX('ETAPA 07'!$B$106:$AT$171,$I67+1,K$50))</f>
        <v>4.7939814814818363E-5</v>
      </c>
      <c r="L67" s="27" cm="1">
        <f t="array" ref="L67">IF(INDEX('ETAPA 07'!$B$106:$AT$171,$I67+1,L$50)=0,"",INDEX('ETAPA 07'!$B$106:$AT$171,$I67+1,L$50))</f>
        <v>1.0784722222222966E-4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07'!$B$106:$AT$171,$I68+1,J$50)=0,"",INDEX('ETAPA 07'!$B$106:$AT$171,$I68+1,J$50))</f>
        <v>5.9849537037044015E-5</v>
      </c>
      <c r="K68" s="27" cm="1">
        <f t="array" ref="K68">IF(INDEX('ETAPA 07'!$B$106:$AT$171,$I68+1,K$50)=0,"",INDEX('ETAPA 07'!$B$106:$AT$171,$I68+1,K$50))</f>
        <v>5.531250000000501E-5</v>
      </c>
      <c r="L68" s="27" cm="1">
        <f t="array" ref="L68">IF(INDEX('ETAPA 07'!$B$106:$AT$171,$I68+1,L$50)=0,"",INDEX('ETAPA 07'!$B$106:$AT$171,$I68+1,L$50))</f>
        <v>1.0704861111111852E-4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07'!$B$106:$AT$171,$I69+1,J$50)=0,"",INDEX('ETAPA 07'!$B$106:$AT$171,$I69+1,J$50))</f>
        <v>6.9085648148154918E-5</v>
      </c>
      <c r="K69" s="27" cm="1">
        <f t="array" ref="K69">IF(INDEX('ETAPA 07'!$B$106:$AT$171,$I69+1,K$50)=0,"",INDEX('ETAPA 07'!$B$106:$AT$171,$I69+1,K$50))</f>
        <v>6.3530092592597662E-5</v>
      </c>
      <c r="L69" s="27" cm="1">
        <f t="array" ref="L69">IF(INDEX('ETAPA 07'!$B$106:$AT$171,$I69+1,L$50)=0,"",INDEX('ETAPA 07'!$B$106:$AT$171,$I69+1,L$50))</f>
        <v>1.084837962963027E-4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07'!$B$106:$AT$171,$I70+1,J$50)=0,"",INDEX('ETAPA 07'!$B$106:$AT$171,$I70+1,J$50))</f>
        <v>7.4062500000006415E-5</v>
      </c>
      <c r="K70" s="27" cm="1">
        <f t="array" ref="K70">IF(INDEX('ETAPA 07'!$B$106:$AT$171,$I70+1,K$50)=0,"",INDEX('ETAPA 07'!$B$106:$AT$171,$I70+1,K$50))</f>
        <v>7.2233796296301139E-5</v>
      </c>
      <c r="L70" s="27" cm="1">
        <f t="array" ref="L70">IF(INDEX('ETAPA 07'!$B$106:$AT$171,$I70+1,L$50)=0,"",INDEX('ETAPA 07'!$B$106:$AT$171,$I70+1,L$50))</f>
        <v>1.1225694444445128E-4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07'!$B$106:$AT$171,$I71+1,J$50)=0,"",INDEX('ETAPA 07'!$B$106:$AT$171,$I71+1,J$50))</f>
        <v>8.7800925925932138E-5</v>
      </c>
      <c r="K71" s="27" cm="1">
        <f t="array" ref="K71">IF(INDEX('ETAPA 07'!$B$106:$AT$171,$I71+1,K$50)=0,"",INDEX('ETAPA 07'!$B$106:$AT$171,$I71+1,K$50))</f>
        <v>8.2175925925929982E-5</v>
      </c>
      <c r="L71" s="27" cm="1">
        <f t="array" ref="L71">IF(INDEX('ETAPA 07'!$B$106:$AT$171,$I71+1,L$50)=0,"",INDEX('ETAPA 07'!$B$106:$AT$171,$I71+1,L$50))</f>
        <v>1.1598379629630326E-4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07'!$B$106:$AT$171,$I72+1,J$50)=0,"",INDEX('ETAPA 07'!$B$106:$AT$171,$I72+1,J$50))</f>
        <v>8.8136574074079016E-5</v>
      </c>
      <c r="K72" s="27" cm="1">
        <f t="array" ref="K72">IF(INDEX('ETAPA 07'!$B$106:$AT$171,$I72+1,K$50)=0,"",INDEX('ETAPA 07'!$B$106:$AT$171,$I72+1,K$50))</f>
        <v>8.5034722222224191E-5</v>
      </c>
      <c r="L72" s="27" cm="1">
        <f t="array" ref="L72">IF(INDEX('ETAPA 07'!$B$106:$AT$171,$I72+1,L$50)=0,"",INDEX('ETAPA 07'!$B$106:$AT$171,$I72+1,L$50))</f>
        <v>1.1946759259259809E-4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07'!$B$106:$AT$171,$I73+1,J$50)=0,"",INDEX('ETAPA 07'!$B$106:$AT$171,$I73+1,J$50))</f>
        <v>9.3587962962965454E-5</v>
      </c>
      <c r="K73" s="27" cm="1">
        <f t="array" ref="K73">IF(INDEX('ETAPA 07'!$B$106:$AT$171,$I73+1,K$50)=0,"",INDEX('ETAPA 07'!$B$106:$AT$171,$I73+1,K$50))</f>
        <v>9.6238425925928434E-5</v>
      </c>
      <c r="L73" s="27" cm="1">
        <f t="array" ref="L73">IF(INDEX('ETAPA 07'!$B$106:$AT$171,$I73+1,L$50)=0,"",INDEX('ETAPA 07'!$B$106:$AT$171,$I73+1,L$50))</f>
        <v>1.3254629629630074E-4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07'!$B$106:$AT$171,$I74+1,J$50)=0,"",INDEX('ETAPA 07'!$B$106:$AT$171,$I74+1,J$50))</f>
        <v>1.0730324074074288E-4</v>
      </c>
      <c r="K74" s="27" cm="1">
        <f t="array" ref="K74">IF(INDEX('ETAPA 07'!$B$106:$AT$171,$I74+1,K$50)=0,"",INDEX('ETAPA 07'!$B$106:$AT$171,$I74+1,K$50))</f>
        <v>1.1516203703704209E-4</v>
      </c>
      <c r="L74" s="27" cm="1">
        <f t="array" ref="L74">IF(INDEX('ETAPA 07'!$B$106:$AT$171,$I74+1,L$50)=0,"",INDEX('ETAPA 07'!$B$106:$AT$171,$I74+1,L$50))</f>
        <v>1.358796296296351E-4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07'!$B$106:$AT$171,$I75+1,J$50)=0,"",INDEX('ETAPA 07'!$B$106:$AT$171,$I75+1,J$50))</f>
        <v>1.2229166666666985E-4</v>
      </c>
      <c r="K75" s="27" cm="1">
        <f t="array" ref="K75">IF(INDEX('ETAPA 07'!$B$106:$AT$171,$I75+1,K$50)=0,"",INDEX('ETAPA 07'!$B$106:$AT$171,$I75+1,K$50))</f>
        <v>1.2559027777778176E-4</v>
      </c>
      <c r="L75" s="27" cm="1">
        <f t="array" ref="L75">IF(INDEX('ETAPA 07'!$B$106:$AT$171,$I75+1,L$50)=0,"",INDEX('ETAPA 07'!$B$106:$AT$171,$I75+1,L$50))</f>
        <v>1.390162037037089E-4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07'!$B$106:$AT$171,$I76+1,J$50)=0,"",INDEX('ETAPA 07'!$B$106:$AT$171,$I76+1,J$50))</f>
        <v>1.224884259259304E-4</v>
      </c>
      <c r="K76" s="27" cm="1">
        <f t="array" ref="K76">IF(INDEX('ETAPA 07'!$B$106:$AT$171,$I76+1,K$50)=0,"",INDEX('ETAPA 07'!$B$106:$AT$171,$I76+1,K$50))</f>
        <v>1.3076388888889554E-4</v>
      </c>
      <c r="L76" s="27" cm="1">
        <f t="array" ref="L76">IF(INDEX('ETAPA 07'!$B$106:$AT$171,$I76+1,L$50)=0,"",INDEX('ETAPA 07'!$B$106:$AT$171,$I76+1,L$50))</f>
        <v>1.3708333333333975E-4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07'!$B$106:$AT$171,$I77+1,J$50)=0,"",INDEX('ETAPA 07'!$B$106:$AT$171,$I77+1,J$50))</f>
        <v>1.3247685185185584E-4</v>
      </c>
      <c r="K77" s="27" cm="1">
        <f t="array" ref="K77">IF(INDEX('ETAPA 07'!$B$106:$AT$171,$I77+1,K$50)=0,"",INDEX('ETAPA 07'!$B$106:$AT$171,$I77+1,K$50))</f>
        <v>1.400694444444496E-4</v>
      </c>
      <c r="L77" s="27" cm="1">
        <f t="array" ref="L77">IF(INDEX('ETAPA 07'!$B$106:$AT$171,$I77+1,L$50)=0,"",INDEX('ETAPA 07'!$B$106:$AT$171,$I77+1,L$50))</f>
        <v>1.4699074074074614E-4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07'!$B$106:$AT$171,$I78+1,J$50)=0,"",INDEX('ETAPA 07'!$B$106:$AT$171,$I78+1,J$50))</f>
        <v>1.3081018518518867E-4</v>
      </c>
      <c r="K78" s="27" cm="1">
        <f t="array" ref="K78">IF(INDEX('ETAPA 07'!$B$106:$AT$171,$I78+1,K$50)=0,"",INDEX('ETAPA 07'!$B$106:$AT$171,$I78+1,K$50))</f>
        <v>1.3386574074074689E-4</v>
      </c>
      <c r="L78" s="27" cm="1">
        <f t="array" ref="L78">IF(INDEX('ETAPA 07'!$B$106:$AT$171,$I78+1,L$50)=0,"",INDEX('ETAPA 07'!$B$106:$AT$171,$I78+1,L$50))</f>
        <v>1.4576388888889319E-4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07'!$B$106:$AT$171,$I79+1,J$50)=0,"",INDEX('ETAPA 07'!$B$106:$AT$171,$I79+1,J$50))</f>
        <v>1.3119212962963214E-4</v>
      </c>
      <c r="K79" s="27" cm="1">
        <f t="array" ref="K79">IF(INDEX('ETAPA 07'!$B$106:$AT$171,$I79+1,K$50)=0,"",INDEX('ETAPA 07'!$B$106:$AT$171,$I79+1,K$50))</f>
        <v>1.3709490740741043E-4</v>
      </c>
      <c r="L79" s="27" cm="1">
        <f t="array" ref="L79">IF(INDEX('ETAPA 07'!$B$106:$AT$171,$I79+1,L$50)=0,"",INDEX('ETAPA 07'!$B$106:$AT$171,$I79+1,L$50))</f>
        <v>1.4315972222222334E-4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07'!$B$106:$AT$171,$I80+1,J$50)=0,"",INDEX('ETAPA 07'!$B$106:$AT$171,$I80+1,J$50))</f>
        <v/>
      </c>
      <c r="K80" s="27" t="str" cm="1">
        <f t="array" ref="K80">IF(INDEX('ETAPA 07'!$B$106:$AT$171,$I80+1,K$50)=0,"",INDEX('ETAPA 07'!$B$106:$AT$171,$I80+1,K$50))</f>
        <v/>
      </c>
      <c r="L80" s="27" t="str" cm="1">
        <f t="array" ref="L80">IF(INDEX('ETAPA 07'!$B$106:$AT$171,$I80+1,L$50)=0,"",INDEX('ETAPA 07'!$B$106:$AT$171,$I80+1,L$50))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07'!$B$106:$AT$171,$I81+1,J$50)=0,"",INDEX('ETAPA 07'!$B$106:$AT$171,$I81+1,J$50))</f>
        <v/>
      </c>
      <c r="K81" s="27" t="str" cm="1">
        <f t="array" ref="K81">IF(INDEX('ETAPA 07'!$B$106:$AT$171,$I81+1,K$50)=0,"",INDEX('ETAPA 07'!$B$106:$AT$171,$I81+1,K$50))</f>
        <v/>
      </c>
      <c r="L81" s="27" t="str" cm="1">
        <f t="array" ref="L81">IF(INDEX('ETAPA 07'!$B$106:$AT$171,$I81+1,L$50)=0,"",INDEX('ETAPA 07'!$B$106:$AT$171,$I81+1,L$50))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07'!$B$106:$AT$171,$I82+1,J$50)=0,"",INDEX('ETAPA 07'!$B$106:$AT$171,$I82+1,J$50))</f>
        <v/>
      </c>
      <c r="K82" s="27" t="str" cm="1">
        <f t="array" ref="K82">IF(INDEX('ETAPA 07'!$B$106:$AT$171,$I82+1,K$50)=0,"",INDEX('ETAPA 07'!$B$106:$AT$171,$I82+1,K$50))</f>
        <v/>
      </c>
      <c r="L82" s="27" t="str" cm="1">
        <f t="array" ref="L82">IF(INDEX('ETAPA 07'!$B$106:$AT$171,$I82+1,L$50)=0,"",INDEX('ETAPA 07'!$B$106:$AT$171,$I82+1,L$50))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07'!$B$106:$AT$171,$I83+1,J$50)=0,"",INDEX('ETAPA 07'!$B$106:$AT$171,$I83+1,J$50))</f>
        <v/>
      </c>
      <c r="K83" s="27" t="str" cm="1">
        <f t="array" ref="K83">IF(INDEX('ETAPA 07'!$B$106:$AT$171,$I83+1,K$50)=0,"",INDEX('ETAPA 07'!$B$106:$AT$171,$I83+1,K$50))</f>
        <v/>
      </c>
      <c r="L83" s="27" t="str" cm="1">
        <f t="array" ref="L83">IF(INDEX('ETAPA 07'!$B$106:$AT$171,$I83+1,L$50)=0,"",INDEX('ETAPA 07'!$B$106:$AT$171,$I83+1,L$50))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07'!$B$106:$AT$171,$I84+1,J$50)=0,"",INDEX('ETAPA 07'!$B$106:$AT$171,$I84+1,J$50))</f>
        <v/>
      </c>
      <c r="K84" s="27" t="str" cm="1">
        <f t="array" ref="K84">IF(INDEX('ETAPA 07'!$B$106:$AT$171,$I84+1,K$50)=0,"",INDEX('ETAPA 07'!$B$106:$AT$171,$I84+1,K$50))</f>
        <v/>
      </c>
      <c r="L84" s="27" t="str" cm="1">
        <f t="array" ref="L84">IF(INDEX('ETAPA 07'!$B$106:$AT$171,$I84+1,L$50)=0,"",INDEX('ETAPA 07'!$B$106:$AT$171,$I84+1,L$50))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07'!$B$106:$AT$171,$I85+1,J$50)=0,"",INDEX('ETAPA 07'!$B$106:$AT$171,$I85+1,J$50))</f>
        <v/>
      </c>
      <c r="K85" s="27" t="str" cm="1">
        <f t="array" ref="K85">IF(INDEX('ETAPA 07'!$B$106:$AT$171,$I85+1,K$50)=0,"",INDEX('ETAPA 07'!$B$106:$AT$171,$I85+1,K$50))</f>
        <v/>
      </c>
      <c r="L85" s="27" t="str" cm="1">
        <f t="array" ref="L85">IF(INDEX('ETAPA 07'!$B$106:$AT$171,$I85+1,L$50)=0,"",INDEX('ETAPA 07'!$B$106:$AT$171,$I85+1,L$50))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07'!$B$106:$AT$171,$I86+1,J$50)=0,"",INDEX('ETAPA 07'!$B$106:$AT$171,$I86+1,J$50))</f>
        <v/>
      </c>
      <c r="K86" s="27" t="str" cm="1">
        <f t="array" ref="K86">IF(INDEX('ETAPA 07'!$B$106:$AT$171,$I86+1,K$50)=0,"",INDEX('ETAPA 07'!$B$106:$AT$171,$I86+1,K$50))</f>
        <v/>
      </c>
      <c r="L86" s="27" t="str" cm="1">
        <f t="array" ref="L86">IF(INDEX('ETAPA 07'!$B$106:$AT$171,$I86+1,L$50)=0,"",INDEX('ETAPA 07'!$B$106:$AT$171,$I86+1,L$50))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07'!$B$106:$AT$171,$I87+1,J$50)=0,"",INDEX('ETAPA 07'!$B$106:$AT$171,$I87+1,J$50))</f>
        <v/>
      </c>
      <c r="K87" s="27" t="str" cm="1">
        <f t="array" ref="K87">IF(INDEX('ETAPA 07'!$B$106:$AT$171,$I87+1,K$50)=0,"",INDEX('ETAPA 07'!$B$106:$AT$171,$I87+1,K$50))</f>
        <v/>
      </c>
      <c r="L87" s="27" t="str" cm="1">
        <f t="array" ref="L87">IF(INDEX('ETAPA 07'!$B$106:$AT$171,$I87+1,L$50)=0,"",INDEX('ETAPA 07'!$B$106:$AT$171,$I87+1,L$50))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07'!$B$106:$AT$171,$I88+1,J$50)=0,"",INDEX('ETAPA 07'!$B$106:$AT$171,$I88+1,J$50))</f>
        <v/>
      </c>
      <c r="K88" s="27" t="str" cm="1">
        <f t="array" ref="K88">IF(INDEX('ETAPA 07'!$B$106:$AT$171,$I88+1,K$50)=0,"",INDEX('ETAPA 07'!$B$106:$AT$171,$I88+1,K$50))</f>
        <v/>
      </c>
      <c r="L88" s="27" t="str" cm="1">
        <f t="array" ref="L88">IF(INDEX('ETAPA 07'!$B$106:$AT$171,$I88+1,L$50)=0,"",INDEX('ETAPA 07'!$B$106:$AT$171,$I88+1,L$50))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07'!$B$106:$AT$171,$I89+1,J$50)=0,"",INDEX('ETAPA 07'!$B$106:$AT$171,$I89+1,J$50))</f>
        <v/>
      </c>
      <c r="K89" s="27" t="str" cm="1">
        <f t="array" ref="K89">IF(INDEX('ETAPA 07'!$B$106:$AT$171,$I89+1,K$50)=0,"",INDEX('ETAPA 07'!$B$106:$AT$171,$I89+1,K$50))</f>
        <v/>
      </c>
      <c r="L89" s="27" t="str" cm="1">
        <f t="array" ref="L89">IF(INDEX('ETAPA 07'!$B$106:$AT$171,$I89+1,L$50)=0,"",INDEX('ETAPA 07'!$B$106:$AT$171,$I89+1,L$50))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07'!$B$106:$AT$171,$I90+1,J$50)=0,"",INDEX('ETAPA 07'!$B$106:$AT$171,$I90+1,J$50))</f>
        <v/>
      </c>
      <c r="K90" s="27" t="str" cm="1">
        <f t="array" ref="K90">IF(INDEX('ETAPA 07'!$B$106:$AT$171,$I90+1,K$50)=0,"",INDEX('ETAPA 07'!$B$106:$AT$171,$I90+1,K$50))</f>
        <v/>
      </c>
      <c r="L90" s="27" t="str" cm="1">
        <f t="array" ref="L90">IF(INDEX('ETAPA 07'!$B$106:$AT$171,$I90+1,L$50)=0,"",INDEX('ETAPA 07'!$B$106:$AT$171,$I90+1,L$50))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07'!$B$106:$AT$171,$I91+1,J$50)=0,"",INDEX('ETAPA 07'!$B$106:$AT$171,$I91+1,J$50))</f>
        <v/>
      </c>
      <c r="K91" s="27" t="str" cm="1">
        <f t="array" ref="K91">IF(INDEX('ETAPA 07'!$B$106:$AT$171,$I91+1,K$50)=0,"",INDEX('ETAPA 07'!$B$106:$AT$171,$I91+1,K$50))</f>
        <v/>
      </c>
      <c r="L91" s="27" t="str" cm="1">
        <f t="array" ref="L91">IF(INDEX('ETAPA 07'!$B$106:$AT$171,$I91+1,L$50)=0,"",INDEX('ETAPA 07'!$B$106:$AT$171,$I91+1,L$50))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07'!$B$106:$AT$171,$I92+1,J$50)=0,"",INDEX('ETAPA 07'!$B$106:$AT$171,$I92+1,J$50))</f>
        <v/>
      </c>
      <c r="K92" s="27" t="str" cm="1">
        <f t="array" ref="K92">IF(INDEX('ETAPA 07'!$B$106:$AT$171,$I92+1,K$50)=0,"",INDEX('ETAPA 07'!$B$106:$AT$171,$I92+1,K$50))</f>
        <v/>
      </c>
      <c r="L92" s="27" t="str" cm="1">
        <f t="array" ref="L92">IF(INDEX('ETAPA 07'!$B$106:$AT$171,$I92+1,L$50)=0,"",INDEX('ETAPA 07'!$B$106:$AT$171,$I92+1,L$50))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07'!$B$106:$AT$171,$I93+1,J$50)=0,"",INDEX('ETAPA 07'!$B$106:$AT$171,$I93+1,J$50))</f>
        <v/>
      </c>
      <c r="K93" s="27" t="str" cm="1">
        <f t="array" ref="K93">IF(INDEX('ETAPA 07'!$B$106:$AT$171,$I93+1,K$50)=0,"",INDEX('ETAPA 07'!$B$106:$AT$171,$I93+1,K$50))</f>
        <v/>
      </c>
      <c r="L93" s="27" t="str" cm="1">
        <f t="array" ref="L93">IF(INDEX('ETAPA 07'!$B$106:$AT$171,$I93+1,L$50)=0,"",INDEX('ETAPA 07'!$B$106:$AT$171,$I93+1,L$50))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07'!$B$106:$AT$171,$I94+1,J$50)=0,"",INDEX('ETAPA 07'!$B$106:$AT$171,$I94+1,J$50))</f>
        <v/>
      </c>
      <c r="K94" s="27" t="str" cm="1">
        <f t="array" ref="K94">IF(INDEX('ETAPA 07'!$B$106:$AT$171,$I94+1,K$50)=0,"",INDEX('ETAPA 07'!$B$106:$AT$171,$I94+1,K$50))</f>
        <v/>
      </c>
      <c r="L94" s="27" t="str" cm="1">
        <f t="array" ref="L94">IF(INDEX('ETAPA 07'!$B$106:$AT$171,$I94+1,L$50)=0,"",INDEX('ETAPA 07'!$B$106:$AT$171,$I94+1,L$50))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07'!$B$106:$AT$171,$I95+1,J$50)=0,"",INDEX('ETAPA 07'!$B$106:$AT$171,$I95+1,J$50))</f>
        <v/>
      </c>
      <c r="K95" s="27" t="str" cm="1">
        <f t="array" ref="K95">IF(INDEX('ETAPA 07'!$B$106:$AT$171,$I95+1,K$50)=0,"",INDEX('ETAPA 07'!$B$106:$AT$171,$I95+1,K$50))</f>
        <v/>
      </c>
      <c r="L95" s="27" t="str" cm="1">
        <f t="array" ref="L95">IF(INDEX('ETAPA 07'!$B$106:$AT$171,$I95+1,L$50)=0,"",INDEX('ETAPA 07'!$B$106:$AT$171,$I95+1,L$50))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07'!$B$106:$AT$171,$I96+1,J$50)=0,"",INDEX('ETAPA 07'!$B$106:$AT$171,$I96+1,J$50))</f>
        <v/>
      </c>
      <c r="K96" s="27" t="str" cm="1">
        <f t="array" ref="K96">IF(INDEX('ETAPA 07'!$B$106:$AT$171,$I96+1,K$50)=0,"",INDEX('ETAPA 07'!$B$106:$AT$171,$I96+1,K$50))</f>
        <v/>
      </c>
      <c r="L96" s="27" t="str" cm="1">
        <f t="array" ref="L96">IF(INDEX('ETAPA 07'!$B$106:$AT$171,$I96+1,L$50)=0,"",INDEX('ETAPA 07'!$B$106:$AT$171,$I96+1,L$50))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07'!$B$106:$AT$171,$I97+1,J$50)=0,"",INDEX('ETAPA 07'!$B$106:$AT$171,$I97+1,J$50))</f>
        <v/>
      </c>
      <c r="K97" s="27" t="str" cm="1">
        <f t="array" ref="K97">IF(INDEX('ETAPA 07'!$B$106:$AT$171,$I97+1,K$50)=0,"",INDEX('ETAPA 07'!$B$106:$AT$171,$I97+1,K$50))</f>
        <v/>
      </c>
      <c r="L97" s="27" t="str" cm="1">
        <f t="array" ref="L97">IF(INDEX('ETAPA 07'!$B$106:$AT$171,$I97+1,L$50)=0,"",INDEX('ETAPA 07'!$B$106:$AT$171,$I97+1,L$50))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>
        <v>18</v>
      </c>
      <c r="T105" s="2">
        <v>19</v>
      </c>
      <c r="U105" s="2">
        <v>20</v>
      </c>
      <c r="V105" s="2">
        <v>21</v>
      </c>
      <c r="W105" s="2">
        <v>22</v>
      </c>
      <c r="X105" s="2">
        <v>23</v>
      </c>
      <c r="Y105" s="2">
        <v>24</v>
      </c>
      <c r="Z105" s="2">
        <v>25</v>
      </c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45" x14ac:dyDescent="0.2">
      <c r="A106" s="4" t="s">
        <v>7</v>
      </c>
      <c r="B106" s="3" t="s">
        <v>23</v>
      </c>
      <c r="C106" s="3" t="s">
        <v>12</v>
      </c>
      <c r="D106" s="3" t="s">
        <v>17</v>
      </c>
      <c r="E106" s="3" t="s">
        <v>10</v>
      </c>
      <c r="F106" s="3" t="s">
        <v>19</v>
      </c>
      <c r="G106" s="3" t="s">
        <v>13</v>
      </c>
      <c r="H106" s="3" t="s">
        <v>24</v>
      </c>
      <c r="I106" s="3" t="s">
        <v>14</v>
      </c>
      <c r="J106" s="3" t="s">
        <v>25</v>
      </c>
      <c r="K106" s="3" t="s">
        <v>20</v>
      </c>
      <c r="L106" s="3" t="s">
        <v>18</v>
      </c>
      <c r="M106" s="3" t="s">
        <v>15</v>
      </c>
      <c r="N106" s="3" t="s">
        <v>8</v>
      </c>
      <c r="O106" s="3" t="s">
        <v>9</v>
      </c>
      <c r="P106" s="3" t="s">
        <v>11</v>
      </c>
      <c r="Q106" s="3" t="s">
        <v>26</v>
      </c>
      <c r="R106" s="3" t="s">
        <v>27</v>
      </c>
      <c r="S106" s="3" t="s">
        <v>28</v>
      </c>
      <c r="T106" s="3" t="s">
        <v>16</v>
      </c>
      <c r="U106" s="3" t="s">
        <v>29</v>
      </c>
      <c r="V106" s="3" t="s">
        <v>30</v>
      </c>
      <c r="W106" s="3" t="s">
        <v>31</v>
      </c>
      <c r="X106" s="3" t="s">
        <v>32</v>
      </c>
      <c r="Y106" s="3" t="s">
        <v>33</v>
      </c>
      <c r="Z106" s="3" t="s">
        <v>34</v>
      </c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1.6365740740740837E-5</v>
      </c>
      <c r="C107" s="1">
        <v>3.5474537037044249E-5</v>
      </c>
      <c r="D107" s="1">
        <v>0</v>
      </c>
      <c r="E107" s="1">
        <v>4.8854166666671434E-5</v>
      </c>
      <c r="F107" s="1">
        <v>1.2754629629630788E-5</v>
      </c>
      <c r="G107" s="1">
        <v>4.2337962962961904E-5</v>
      </c>
      <c r="H107" s="1">
        <v>5.6701388888893132E-5</v>
      </c>
      <c r="I107" s="1">
        <v>6.1423611111112463E-5</v>
      </c>
      <c r="J107" s="1">
        <v>3.2511574074073476E-5</v>
      </c>
      <c r="K107" s="1">
        <v>1.8958333333331874E-5</v>
      </c>
      <c r="L107" s="1">
        <v>3.3553240740743931E-5</v>
      </c>
      <c r="M107" s="1">
        <v>6.5972222222221389E-5</v>
      </c>
      <c r="N107" s="1">
        <v>4.0925925925929603E-5</v>
      </c>
      <c r="O107" s="1">
        <v>5.905092592592095E-5</v>
      </c>
      <c r="P107" s="1">
        <v>9.1666666666666546E-6</v>
      </c>
      <c r="Q107" s="1">
        <v>4.5729166666670369E-5</v>
      </c>
      <c r="R107" s="1">
        <v>9.8217592592593972E-5</v>
      </c>
      <c r="S107" s="1">
        <v>1.2487268518518392E-4</v>
      </c>
      <c r="T107" s="1">
        <v>1.2237268518518012E-4</v>
      </c>
      <c r="U107" s="1">
        <v>1.3586805555556062E-4</v>
      </c>
      <c r="V107" s="1">
        <v>1.054976851851923E-4</v>
      </c>
      <c r="W107" s="1">
        <v>1.2777777777777906E-4</v>
      </c>
      <c r="X107" s="1">
        <v>1.1274305555555571E-4</v>
      </c>
      <c r="Y107" s="1">
        <v>1.4120370370370513E-4</v>
      </c>
      <c r="Z107" s="1">
        <v>3.1342592592593064E-4</v>
      </c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1.401620370370402E-5</v>
      </c>
      <c r="C108" s="1">
        <v>3.5763888888896153E-5</v>
      </c>
      <c r="D108" s="1">
        <v>0</v>
      </c>
      <c r="E108" s="1">
        <v>5.9467592592597502E-5</v>
      </c>
      <c r="F108" s="1">
        <v>1.9432870370371695E-5</v>
      </c>
      <c r="G108" s="1">
        <v>5.3229166666665618E-5</v>
      </c>
      <c r="H108" s="1">
        <v>7.165509259259668E-5</v>
      </c>
      <c r="I108" s="1">
        <v>7.3553240740742085E-5</v>
      </c>
      <c r="J108" s="1">
        <v>4.7627314814814364E-5</v>
      </c>
      <c r="K108" s="1">
        <v>2.2615740740739281E-5</v>
      </c>
      <c r="L108" s="1">
        <v>3.9814814814818043E-5</v>
      </c>
      <c r="M108" s="1">
        <v>7.6087962962962264E-5</v>
      </c>
      <c r="N108" s="1">
        <v>5.7951388888892539E-5</v>
      </c>
      <c r="O108" s="1">
        <v>7.2372685185180313E-5</v>
      </c>
      <c r="P108" s="1">
        <v>2.5578703703703874E-5</v>
      </c>
      <c r="Q108" s="1">
        <v>7.3518518518522237E-5</v>
      </c>
      <c r="R108" s="1">
        <v>1.0804398148148283E-4</v>
      </c>
      <c r="S108" s="1">
        <v>1.4045138888888766E-4</v>
      </c>
      <c r="T108" s="1">
        <v>1.3853009259258767E-4</v>
      </c>
      <c r="U108" s="1">
        <v>1.5378472222222724E-4</v>
      </c>
      <c r="V108" s="1">
        <v>1.1886574074074794E-4</v>
      </c>
      <c r="W108" s="1">
        <v>1.5243055555555691E-4</v>
      </c>
      <c r="X108" s="1">
        <v>1.3128472222222231E-4</v>
      </c>
      <c r="Y108" s="1">
        <v>2.6086805555555694E-4</v>
      </c>
      <c r="Z108" s="1">
        <v>3.3400462962963461E-4</v>
      </c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5.9375000000003002E-6</v>
      </c>
      <c r="C109" s="1">
        <v>3.2789351851859362E-5</v>
      </c>
      <c r="D109" s="1">
        <v>0</v>
      </c>
      <c r="E109" s="1">
        <v>6.4143518518523703E-5</v>
      </c>
      <c r="F109" s="1">
        <v>1.8009259259260581E-5</v>
      </c>
      <c r="G109" s="1">
        <v>5.2905092592591806E-5</v>
      </c>
      <c r="H109" s="1">
        <v>7.1643518518522964E-5</v>
      </c>
      <c r="I109" s="1">
        <v>7.7407407407409281E-5</v>
      </c>
      <c r="J109" s="1">
        <v>6.2164351851851443E-5</v>
      </c>
      <c r="K109" s="1">
        <v>2.4050925925924761E-5</v>
      </c>
      <c r="L109" s="1">
        <v>4.4189814814818082E-5</v>
      </c>
      <c r="M109" s="1">
        <v>8.2916666666666035E-5</v>
      </c>
      <c r="N109" s="1">
        <v>6.8576388888892757E-5</v>
      </c>
      <c r="O109" s="1">
        <v>7.5578703703698801E-5</v>
      </c>
      <c r="P109" s="1">
        <v>3.1226851851852162E-5</v>
      </c>
      <c r="Q109" s="1">
        <v>8.5729166666670582E-5</v>
      </c>
      <c r="R109" s="1">
        <v>1.127662037037052E-4</v>
      </c>
      <c r="S109" s="1">
        <v>1.6270833333333198E-4</v>
      </c>
      <c r="T109" s="1">
        <v>1.5912037037036546E-4</v>
      </c>
      <c r="U109" s="1">
        <v>1.7018518518519031E-4</v>
      </c>
      <c r="V109" s="1">
        <v>1.3583333333334066E-4</v>
      </c>
      <c r="W109" s="1">
        <v>1.6847222222222394E-4</v>
      </c>
      <c r="X109" s="1">
        <v>1.6142361111111132E-4</v>
      </c>
      <c r="Y109" s="1">
        <v>2.801620370370384E-4</v>
      </c>
      <c r="Z109" s="1">
        <v>3.4437500000000527E-4</v>
      </c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2.6550925925932899E-5</v>
      </c>
      <c r="D110" s="1">
        <v>3.7037037037032476E-6</v>
      </c>
      <c r="E110" s="1">
        <v>6.4525462962967614E-5</v>
      </c>
      <c r="F110" s="1">
        <v>1.643518518518617E-5</v>
      </c>
      <c r="G110" s="1">
        <v>4.6805555555554275E-5</v>
      </c>
      <c r="H110" s="1">
        <v>7.4675925925929854E-5</v>
      </c>
      <c r="I110" s="1">
        <v>7.9780092592593964E-5</v>
      </c>
      <c r="J110" s="1">
        <v>7.2499999999999214E-5</v>
      </c>
      <c r="K110" s="1">
        <v>2.0266203703702031E-5</v>
      </c>
      <c r="L110" s="1">
        <v>4.569444444444716E-5</v>
      </c>
      <c r="M110" s="1">
        <v>8.729166666666564E-5</v>
      </c>
      <c r="N110" s="1">
        <v>7.8321759259262786E-5</v>
      </c>
      <c r="O110" s="1">
        <v>8.8923611111105597E-5</v>
      </c>
      <c r="P110" s="1">
        <v>5.2083333333333235E-5</v>
      </c>
      <c r="Q110" s="1">
        <v>9.0185185185188803E-5</v>
      </c>
      <c r="R110" s="1">
        <v>1.1994212962963087E-4</v>
      </c>
      <c r="S110" s="1">
        <v>1.8263888888888713E-4</v>
      </c>
      <c r="T110" s="1">
        <v>1.612731481481426E-4</v>
      </c>
      <c r="U110" s="1">
        <v>1.9144675925926403E-4</v>
      </c>
      <c r="V110" s="1">
        <v>1.5719907407408086E-4</v>
      </c>
      <c r="W110" s="1">
        <v>1.8586805555555674E-4</v>
      </c>
      <c r="X110" s="1">
        <v>1.8111111111111106E-4</v>
      </c>
      <c r="Y110" s="1">
        <v>3.0314814814814918E-4</v>
      </c>
      <c r="Z110" s="1">
        <v>3.5416666666667146E-4</v>
      </c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2.5162037037044019E-5</v>
      </c>
      <c r="D111" s="1">
        <v>6.9907407407405683E-6</v>
      </c>
      <c r="E111" s="1">
        <v>6.5358796296300335E-5</v>
      </c>
      <c r="F111" s="1">
        <v>2.0115740740741551E-5</v>
      </c>
      <c r="G111" s="1">
        <v>5.1400462962961427E-5</v>
      </c>
      <c r="H111" s="1">
        <v>8.0706018518522486E-5</v>
      </c>
      <c r="I111" s="1">
        <v>9.0370370370371732E-5</v>
      </c>
      <c r="J111" s="1">
        <v>8.2835648148146986E-5</v>
      </c>
      <c r="K111" s="1">
        <v>2.3333333333331804E-5</v>
      </c>
      <c r="L111" s="1">
        <v>5.9085648148150989E-5</v>
      </c>
      <c r="M111" s="1">
        <v>1.0124999999999891E-4</v>
      </c>
      <c r="N111" s="1">
        <v>9.6516203703707164E-5</v>
      </c>
      <c r="O111" s="1">
        <v>1.0244212962962421E-4</v>
      </c>
      <c r="P111" s="1">
        <v>6.2754629629629619E-5</v>
      </c>
      <c r="Q111" s="1">
        <v>1.0562500000000329E-4</v>
      </c>
      <c r="R111" s="1">
        <v>1.3888888888888978E-4</v>
      </c>
      <c r="S111" s="1">
        <v>2.0203703703703529E-4</v>
      </c>
      <c r="T111" s="1">
        <v>1.8053240740740183E-4</v>
      </c>
      <c r="U111" s="1">
        <v>2.1153935185185598E-4</v>
      </c>
      <c r="V111" s="1">
        <v>1.7640046296296934E-4</v>
      </c>
      <c r="W111" s="1">
        <v>2.0956018518518589E-4</v>
      </c>
      <c r="X111" s="1">
        <v>2.0004629629629626E-4</v>
      </c>
      <c r="Y111" s="1">
        <v>3.239004629629642E-4</v>
      </c>
      <c r="Z111" s="1">
        <v>3.7146990740741237E-4</v>
      </c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3.1932870370377474E-5</v>
      </c>
      <c r="D112" s="1">
        <v>1.4050925925926036E-5</v>
      </c>
      <c r="E112" s="1">
        <v>7.2013888888893159E-5</v>
      </c>
      <c r="F112" s="1">
        <v>2.5567129629630592E-5</v>
      </c>
      <c r="G112" s="1">
        <v>4.998842592592468E-5</v>
      </c>
      <c r="H112" s="1">
        <v>8.4016203703707673E-5</v>
      </c>
      <c r="I112" s="1">
        <v>9.2280092592594322E-5</v>
      </c>
      <c r="J112" s="1">
        <v>8.6365740740740153E-5</v>
      </c>
      <c r="K112" s="1">
        <v>3.0243055555554191E-5</v>
      </c>
      <c r="L112" s="1">
        <v>6.7048611111114077E-5</v>
      </c>
      <c r="M112" s="1">
        <v>1.0839120370370256E-4</v>
      </c>
      <c r="N112" s="1">
        <v>1.0361111111111508E-4</v>
      </c>
      <c r="O112" s="1">
        <v>1.0976851851851339E-4</v>
      </c>
      <c r="P112" s="1">
        <v>6.932870370370426E-5</v>
      </c>
      <c r="Q112" s="1">
        <v>1.1476851851852186E-4</v>
      </c>
      <c r="R112" s="1">
        <v>1.5699074074074226E-4</v>
      </c>
      <c r="S112" s="1">
        <v>2.1986111111110991E-4</v>
      </c>
      <c r="T112" s="1">
        <v>2.1391203703703156E-4</v>
      </c>
      <c r="U112" s="1">
        <v>2.3159722222222678E-4</v>
      </c>
      <c r="V112" s="1">
        <v>2.1005787037037694E-4</v>
      </c>
      <c r="W112" s="1">
        <v>2.3004629629629764E-4</v>
      </c>
      <c r="X112" s="1">
        <v>2.1812500000000044E-4</v>
      </c>
      <c r="Y112" s="1">
        <v>3.4498842592592741E-4</v>
      </c>
      <c r="Z112" s="1">
        <v>3.8847222222222755E-4</v>
      </c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4.142361111111794E-5</v>
      </c>
      <c r="D113" s="1">
        <v>1.6620370370370834E-5</v>
      </c>
      <c r="E113" s="1">
        <v>7.8275462962967488E-5</v>
      </c>
      <c r="F113" s="1">
        <v>2.9560185185186286E-5</v>
      </c>
      <c r="G113" s="1">
        <v>4.5370370370369228E-5</v>
      </c>
      <c r="H113" s="1">
        <v>8.3576388888892579E-5</v>
      </c>
      <c r="I113" s="1">
        <v>9.0474537037039081E-5</v>
      </c>
      <c r="J113" s="1">
        <v>8.804398148148148E-5</v>
      </c>
      <c r="K113" s="1">
        <v>3.9930555555554338E-5</v>
      </c>
      <c r="L113" s="1">
        <v>7.4212962962966027E-5</v>
      </c>
      <c r="M113" s="1">
        <v>1.1045138888888823E-4</v>
      </c>
      <c r="N113" s="1">
        <v>1.0835648148148531E-4</v>
      </c>
      <c r="O113" s="1">
        <v>1.1228009259258744E-4</v>
      </c>
      <c r="P113" s="1">
        <v>8.0196759259259891E-5</v>
      </c>
      <c r="Q113" s="1">
        <v>1.1629629629629924E-4</v>
      </c>
      <c r="R113" s="1">
        <v>1.8248842592592709E-4</v>
      </c>
      <c r="S113" s="1">
        <v>2.4346064814814716E-4</v>
      </c>
      <c r="T113" s="1">
        <v>2.3587962962962408E-4</v>
      </c>
      <c r="U113" s="1">
        <v>2.504282407407455E-4</v>
      </c>
      <c r="V113" s="1">
        <v>2.3908564814815493E-4</v>
      </c>
      <c r="W113" s="1">
        <v>2.4556712962963117E-4</v>
      </c>
      <c r="X113" s="1">
        <v>2.4331018518518582E-4</v>
      </c>
      <c r="Y113" s="1">
        <v>3.7091435185185317E-4</v>
      </c>
      <c r="Z113" s="1">
        <v>4.0531250000000549E-4</v>
      </c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4.217592592593248E-5</v>
      </c>
      <c r="D114" s="1">
        <v>1.7858796296297066E-5</v>
      </c>
      <c r="E114" s="1">
        <v>7.8865740740745663E-5</v>
      </c>
      <c r="F114" s="1">
        <v>3.2060185185186184E-5</v>
      </c>
      <c r="G114" s="1">
        <v>4.717592592592447E-5</v>
      </c>
      <c r="H114" s="1">
        <v>8.5231481481485606E-5</v>
      </c>
      <c r="I114" s="1">
        <v>9.1504629629631483E-5</v>
      </c>
      <c r="J114" s="1">
        <v>9.0636574074074577E-5</v>
      </c>
      <c r="K114" s="1">
        <v>5.2476851851850428E-5</v>
      </c>
      <c r="L114" s="1">
        <v>8.0706018518521619E-5</v>
      </c>
      <c r="M114" s="1">
        <v>1.1479166666666582E-4</v>
      </c>
      <c r="N114" s="1">
        <v>1.1148148148148497E-4</v>
      </c>
      <c r="O114" s="1">
        <v>1.1959490740740247E-4</v>
      </c>
      <c r="P114" s="1">
        <v>9.7881944444444709E-5</v>
      </c>
      <c r="Q114" s="1">
        <v>1.2077546296296576E-4</v>
      </c>
      <c r="R114" s="1">
        <v>1.9393518518518674E-4</v>
      </c>
      <c r="S114" s="1">
        <v>2.6254629629629544E-4</v>
      </c>
      <c r="T114" s="1">
        <v>2.5438657407406834E-4</v>
      </c>
      <c r="U114" s="1">
        <v>2.7150462962963456E-4</v>
      </c>
      <c r="V114" s="1">
        <v>2.600347222222292E-4</v>
      </c>
      <c r="W114" s="1">
        <v>2.6885416666666811E-4</v>
      </c>
      <c r="X114" s="1">
        <v>2.6356481481481543E-4</v>
      </c>
      <c r="Y114" s="1">
        <v>3.903819444444458E-4</v>
      </c>
      <c r="Z114" s="1">
        <v>4.2075231481481998E-4</v>
      </c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4.2395833333339593E-5</v>
      </c>
      <c r="D115" s="1">
        <v>2.4340277777778509E-5</v>
      </c>
      <c r="E115" s="1">
        <v>8.4988425925930193E-5</v>
      </c>
      <c r="F115" s="1">
        <v>3.9513888888889279E-5</v>
      </c>
      <c r="G115" s="1">
        <v>4.5937499999998237E-5</v>
      </c>
      <c r="H115" s="1">
        <v>9.4131944444447897E-5</v>
      </c>
      <c r="I115" s="1">
        <v>9.9872685185186348E-5</v>
      </c>
      <c r="J115" s="1">
        <v>9.5914351851852236E-5</v>
      </c>
      <c r="K115" s="1">
        <v>5.9988425925924273E-5</v>
      </c>
      <c r="L115" s="1">
        <v>1.0483796296296543E-4</v>
      </c>
      <c r="M115" s="1">
        <v>1.2270833333333231E-4</v>
      </c>
      <c r="N115" s="1">
        <v>1.2655092592592926E-4</v>
      </c>
      <c r="O115" s="1">
        <v>1.2928240740740175E-4</v>
      </c>
      <c r="P115" s="1">
        <v>1.0902777777777733E-4</v>
      </c>
      <c r="Q115" s="1">
        <v>1.3099537037037246E-4</v>
      </c>
      <c r="R115" s="1">
        <v>2.1331018518518617E-4</v>
      </c>
      <c r="S115" s="1">
        <v>2.8224537037036933E-4</v>
      </c>
      <c r="T115" s="1">
        <v>2.7263888888888303E-4</v>
      </c>
      <c r="U115" s="1">
        <v>2.9706018518518926E-4</v>
      </c>
      <c r="V115" s="1">
        <v>2.8826388888889519E-4</v>
      </c>
      <c r="W115" s="1">
        <v>2.9310185185185255E-4</v>
      </c>
      <c r="X115" s="1">
        <v>2.8973379629629661E-4</v>
      </c>
      <c r="Y115" s="1">
        <v>4.1792824074074215E-4</v>
      </c>
      <c r="Z115" s="1">
        <v>4.3660879629630125E-4</v>
      </c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4.6319444444451255E-5</v>
      </c>
      <c r="D116" s="1">
        <v>2.7546296296298081E-5</v>
      </c>
      <c r="E116" s="1">
        <v>8.953703703704248E-5</v>
      </c>
      <c r="F116" s="1">
        <v>4.3090277777779046E-5</v>
      </c>
      <c r="G116" s="1">
        <v>5.0821759259259136E-5</v>
      </c>
      <c r="H116" s="1">
        <v>9.537037037037413E-5</v>
      </c>
      <c r="I116" s="1">
        <v>1.0604166666666921E-4</v>
      </c>
      <c r="J116" s="1">
        <v>1.0173611111111147E-4</v>
      </c>
      <c r="K116" s="1">
        <v>6.7442129629629102E-5</v>
      </c>
      <c r="L116" s="1">
        <v>1.1104166666667074E-4</v>
      </c>
      <c r="M116" s="1">
        <v>1.2628472222222208E-4</v>
      </c>
      <c r="N116" s="1">
        <v>1.3043981481481934E-4</v>
      </c>
      <c r="O116" s="1">
        <v>1.3248842592592132E-4</v>
      </c>
      <c r="P116" s="1">
        <v>1.1637731481481568E-4</v>
      </c>
      <c r="Q116" s="1">
        <v>1.3576388888889186E-4</v>
      </c>
      <c r="R116" s="1">
        <v>2.2950231481481606E-4</v>
      </c>
      <c r="S116" s="1">
        <v>2.9208333333333343E-4</v>
      </c>
      <c r="T116" s="1">
        <v>2.8878472222221632E-4</v>
      </c>
      <c r="U116" s="1">
        <v>3.2575231481482038E-4</v>
      </c>
      <c r="V116" s="1">
        <v>3.2927083333334113E-4</v>
      </c>
      <c r="W116" s="1">
        <v>3.3415509259259422E-4</v>
      </c>
      <c r="X116" s="1">
        <v>3.131018518518526E-4</v>
      </c>
      <c r="Y116" s="1">
        <v>4.4168981481481663E-4</v>
      </c>
      <c r="Z116" s="1">
        <v>4.5222222222222885E-4</v>
      </c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5.6504629629637246E-5</v>
      </c>
      <c r="D117" s="1">
        <v>3.6539351851853571E-5</v>
      </c>
      <c r="E117" s="1">
        <v>9.1898148148155182E-5</v>
      </c>
      <c r="F117" s="1">
        <v>5.1087962962964584E-5</v>
      </c>
      <c r="G117" s="1">
        <v>5.7627314814815908E-5</v>
      </c>
      <c r="H117" s="1">
        <v>9.6134259259264554E-5</v>
      </c>
      <c r="I117" s="1">
        <v>1.0695601851852185E-4</v>
      </c>
      <c r="J117" s="1">
        <v>1.0409722222222417E-4</v>
      </c>
      <c r="K117" s="1">
        <v>7.549768518518539E-5</v>
      </c>
      <c r="L117" s="1">
        <v>1.1778935185185677E-4</v>
      </c>
      <c r="M117" s="1">
        <v>1.3048611111111247E-4</v>
      </c>
      <c r="N117" s="1">
        <v>1.3886574074074669E-4</v>
      </c>
      <c r="O117" s="1">
        <v>1.4241898148147775E-4</v>
      </c>
      <c r="P117" s="1">
        <v>1.2115740740740837E-4</v>
      </c>
      <c r="Q117" s="1">
        <v>1.4391203703704135E-4</v>
      </c>
      <c r="R117" s="1">
        <v>2.5172453703703815E-4</v>
      </c>
      <c r="S117" s="1">
        <v>3.0827546296296332E-4</v>
      </c>
      <c r="T117" s="1">
        <v>3.0465277777777348E-4</v>
      </c>
      <c r="U117" s="1">
        <v>3.418518518518588E-4</v>
      </c>
      <c r="V117" s="1">
        <v>3.4986111111112023E-4</v>
      </c>
      <c r="W117" s="1">
        <v>3.5255787037037287E-4</v>
      </c>
      <c r="X117" s="1">
        <v>3.2835648148148329E-4</v>
      </c>
      <c r="Y117" s="1">
        <v>4.6914351851852151E-4</v>
      </c>
      <c r="Z117" s="1">
        <v>4.9045138888889617E-4</v>
      </c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5.7418981481488149E-5</v>
      </c>
      <c r="D118" s="1">
        <v>4.065972222222318E-5</v>
      </c>
      <c r="E118" s="1">
        <v>9.5034722222228987E-5</v>
      </c>
      <c r="F118" s="1">
        <v>5.3900462962963927E-5</v>
      </c>
      <c r="G118" s="1">
        <v>5.8761574074075659E-5</v>
      </c>
      <c r="H118" s="1">
        <v>9.734953703704162E-5</v>
      </c>
      <c r="I118" s="1">
        <v>1.1033564814815107E-4</v>
      </c>
      <c r="J118" s="1">
        <v>1.1292824074074156E-4</v>
      </c>
      <c r="K118" s="1">
        <v>8.7650462962962986E-5</v>
      </c>
      <c r="L118" s="1">
        <v>1.245949074074118E-4</v>
      </c>
      <c r="M118" s="1">
        <v>1.3363425925926042E-4</v>
      </c>
      <c r="N118" s="1">
        <v>1.45115740740746E-4</v>
      </c>
      <c r="O118" s="1">
        <v>1.4832175925925603E-4</v>
      </c>
      <c r="P118" s="1">
        <v>1.2802083333333415E-4</v>
      </c>
      <c r="Q118" s="1">
        <v>1.5125000000000381E-4</v>
      </c>
      <c r="R118" s="1">
        <v>2.7350694444444601E-4</v>
      </c>
      <c r="S118" s="1">
        <v>3.213078703703711E-4</v>
      </c>
      <c r="T118" s="1">
        <v>3.673379629629582E-4</v>
      </c>
      <c r="U118" s="1">
        <v>3.5824074074074751E-4</v>
      </c>
      <c r="V118" s="1">
        <v>4.3646990740741666E-4</v>
      </c>
      <c r="W118" s="1">
        <v>3.7089120370370661E-4</v>
      </c>
      <c r="X118" s="1">
        <v>3.5535879629629806E-4</v>
      </c>
      <c r="Y118" s="1">
        <v>4.9538194444444759E-4</v>
      </c>
      <c r="Z118" s="1">
        <v>5.1008101851852602E-4</v>
      </c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5.8738425925932564E-5</v>
      </c>
      <c r="D119" s="1">
        <v>4.451388888889081E-5</v>
      </c>
      <c r="E119" s="1">
        <v>9.8784722222229268E-5</v>
      </c>
      <c r="F119" s="1">
        <v>5.5520833333334504E-5</v>
      </c>
      <c r="G119" s="1">
        <v>6.2164351851854913E-5</v>
      </c>
      <c r="H119" s="1">
        <v>1.0718750000000485E-4</v>
      </c>
      <c r="I119" s="1">
        <v>1.0913194444444815E-4</v>
      </c>
      <c r="J119" s="1">
        <v>1.1347222222222314E-4</v>
      </c>
      <c r="K119" s="1">
        <v>9.6550925925927011E-5</v>
      </c>
      <c r="L119" s="1">
        <v>1.329629629629684E-4</v>
      </c>
      <c r="M119" s="1">
        <v>1.4187500000000138E-4</v>
      </c>
      <c r="N119" s="1">
        <v>1.5732638888889434E-4</v>
      </c>
      <c r="O119" s="1">
        <v>2.2601851851851602E-4</v>
      </c>
      <c r="P119" s="1">
        <v>1.4465277777778E-4</v>
      </c>
      <c r="Q119" s="1">
        <v>2.0356481481481961E-4</v>
      </c>
      <c r="R119" s="1">
        <v>2.9363425925926084E-4</v>
      </c>
      <c r="S119" s="1">
        <v>3.2936342592592739E-4</v>
      </c>
      <c r="T119" s="1">
        <v>3.9061342592592273E-4</v>
      </c>
      <c r="U119" s="1">
        <v>3.7609953703704457E-4</v>
      </c>
      <c r="V119" s="1">
        <v>4.6271990740741689E-4</v>
      </c>
      <c r="W119" s="1">
        <v>3.9346064814815146E-4</v>
      </c>
      <c r="X119" s="1">
        <v>3.7730324074074402E-4</v>
      </c>
      <c r="Y119" s="1">
        <v>5.18993055555559E-4</v>
      </c>
      <c r="Z119" s="1">
        <v>5.2861111111111858E-4</v>
      </c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6.2326388888894746E-5</v>
      </c>
      <c r="D120" s="1">
        <v>4.6967592592594976E-5</v>
      </c>
      <c r="E120" s="1">
        <v>1.0721064814815488E-4</v>
      </c>
      <c r="F120" s="1">
        <v>5.5428240740741305E-5</v>
      </c>
      <c r="G120" s="1">
        <v>5.8217592592595818E-5</v>
      </c>
      <c r="H120" s="1">
        <v>1.1398148148148574E-4</v>
      </c>
      <c r="I120" s="1">
        <v>1.152430555555594E-4</v>
      </c>
      <c r="J120" s="1">
        <v>1.1930555555555653E-4</v>
      </c>
      <c r="K120" s="1">
        <v>1.0988425925926096E-4</v>
      </c>
      <c r="L120" s="1">
        <v>1.399537037037081E-4</v>
      </c>
      <c r="M120" s="1">
        <v>1.4555555555555676E-4</v>
      </c>
      <c r="N120" s="1">
        <v>1.6537037037037475E-4</v>
      </c>
      <c r="O120" s="1">
        <v>2.3240740740740513E-4</v>
      </c>
      <c r="P120" s="1">
        <v>1.5390046296296506E-4</v>
      </c>
      <c r="Q120" s="1">
        <v>2.1804398148148572E-4</v>
      </c>
      <c r="R120" s="1">
        <v>3.0540509259259323E-4</v>
      </c>
      <c r="S120" s="1">
        <v>3.4248842592592664E-4</v>
      </c>
      <c r="T120" s="1">
        <v>4.0508101851851469E-4</v>
      </c>
      <c r="U120" s="1">
        <v>4.0195601851852544E-4</v>
      </c>
      <c r="V120" s="1">
        <v>4.904282407407496E-4</v>
      </c>
      <c r="W120" s="1">
        <v>4.1187500000000252E-4</v>
      </c>
      <c r="X120" s="1">
        <v>3.962268518518542E-4</v>
      </c>
      <c r="Y120" s="1">
        <v>5.5339120370370698E-4</v>
      </c>
      <c r="Z120" s="1">
        <v>5.5466435185186E-4</v>
      </c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5.9062500000007026E-5</v>
      </c>
      <c r="D121" s="1">
        <v>4.7939814814818363E-5</v>
      </c>
      <c r="E121" s="1">
        <v>1.0784722222222966E-4</v>
      </c>
      <c r="F121" s="1">
        <v>5.1736111111111774E-5</v>
      </c>
      <c r="G121" s="1">
        <v>5.3981481481484711E-5</v>
      </c>
      <c r="H121" s="1">
        <v>1.2041666666667145E-4</v>
      </c>
      <c r="I121" s="1">
        <v>1.1738425925926325E-4</v>
      </c>
      <c r="J121" s="1">
        <v>1.2452546296296517E-4</v>
      </c>
      <c r="K121" s="1">
        <v>1.1104166666666901E-4</v>
      </c>
      <c r="L121" s="1">
        <v>1.4204861111111709E-4</v>
      </c>
      <c r="M121" s="1">
        <v>1.4640046296296449E-4</v>
      </c>
      <c r="N121" s="1">
        <v>1.6954861111111684E-4</v>
      </c>
      <c r="O121" s="1">
        <v>2.3405092592592401E-4</v>
      </c>
      <c r="P121" s="1">
        <v>1.6173611111111423E-4</v>
      </c>
      <c r="Q121" s="1">
        <v>2.2682870370370825E-4</v>
      </c>
      <c r="R121" s="1">
        <v>3.2070601851852051E-4</v>
      </c>
      <c r="S121" s="1">
        <v>3.4917824074074191E-4</v>
      </c>
      <c r="T121" s="1">
        <v>4.1686342592592296E-4</v>
      </c>
      <c r="U121" s="1">
        <v>4.2559027777778514E-4</v>
      </c>
      <c r="V121" s="1">
        <v>5.1328703703704646E-4</v>
      </c>
      <c r="W121" s="1">
        <v>5.2966435185185581E-4</v>
      </c>
      <c r="X121" s="1">
        <v>4.1109953703703968E-4</v>
      </c>
      <c r="Y121" s="1">
        <v>5.7311342592593004E-4</v>
      </c>
      <c r="Z121" s="1">
        <v>5.7604166666667608E-4</v>
      </c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5.9849537037044015E-5</v>
      </c>
      <c r="D122" s="1">
        <v>5.531250000000501E-5</v>
      </c>
      <c r="E122" s="1">
        <v>1.0704861111111852E-4</v>
      </c>
      <c r="F122" s="1">
        <v>5.1180555555557783E-5</v>
      </c>
      <c r="G122" s="1">
        <v>5.6793981481485789E-5</v>
      </c>
      <c r="H122" s="1">
        <v>1.2546296296296958E-4</v>
      </c>
      <c r="I122" s="1">
        <v>1.1609953703704129E-4</v>
      </c>
      <c r="J122" s="1">
        <v>1.272337962962989E-4</v>
      </c>
      <c r="K122" s="1">
        <v>1.1450231481481901E-4</v>
      </c>
      <c r="L122" s="1">
        <v>1.4593750000000717E-4</v>
      </c>
      <c r="M122" s="1">
        <v>1.476388888888916E-4</v>
      </c>
      <c r="N122" s="1">
        <v>1.8071759259259863E-4</v>
      </c>
      <c r="O122" s="1">
        <v>2.3915509259259116E-4</v>
      </c>
      <c r="P122" s="1">
        <v>1.6934027777778214E-4</v>
      </c>
      <c r="Q122" s="1">
        <v>2.4317129629630209E-4</v>
      </c>
      <c r="R122" s="1">
        <v>3.3250000000000293E-4</v>
      </c>
      <c r="S122" s="1">
        <v>3.5827546296296475E-4</v>
      </c>
      <c r="T122" s="1">
        <v>4.5339120370370238E-4</v>
      </c>
      <c r="U122" s="1">
        <v>5.1283564814815635E-4</v>
      </c>
      <c r="V122" s="1">
        <v>5.3589120370371376E-4</v>
      </c>
      <c r="W122" s="1">
        <v>5.4245370370370818E-4</v>
      </c>
      <c r="X122" s="1">
        <v>5.1568287037037468E-4</v>
      </c>
      <c r="Y122" s="1">
        <v>5.9150462962963453E-4</v>
      </c>
      <c r="Z122" s="1">
        <v>5.940277777777888E-4</v>
      </c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6.9085648148154918E-5</v>
      </c>
      <c r="D123" s="1">
        <v>6.3530092592597662E-5</v>
      </c>
      <c r="E123" s="1">
        <v>1.084837962963027E-4</v>
      </c>
      <c r="F123" s="1">
        <v>7.3275462962964222E-5</v>
      </c>
      <c r="G123" s="1">
        <v>6.6354166666671155E-5</v>
      </c>
      <c r="H123" s="1">
        <v>1.2681712962963644E-4</v>
      </c>
      <c r="I123" s="1">
        <v>1.1666666666667116E-4</v>
      </c>
      <c r="J123" s="1">
        <v>1.3847222222222386E-4</v>
      </c>
      <c r="K123" s="1">
        <v>1.1547453703704066E-4</v>
      </c>
      <c r="L123" s="1">
        <v>1.4870370370370992E-4</v>
      </c>
      <c r="M123" s="1">
        <v>1.5305555555555732E-4</v>
      </c>
      <c r="N123" s="1">
        <v>1.8859953703704267E-4</v>
      </c>
      <c r="O123" s="1">
        <v>2.4450231481481371E-4</v>
      </c>
      <c r="P123" s="1">
        <v>1.8590277777778136E-4</v>
      </c>
      <c r="Q123" s="1">
        <v>2.5171296296296747E-4</v>
      </c>
      <c r="R123" s="1">
        <v>3.4667824074074288E-4</v>
      </c>
      <c r="S123" s="1">
        <v>3.6917824074074283E-4</v>
      </c>
      <c r="T123" s="1">
        <v>4.7157407407407217E-4</v>
      </c>
      <c r="U123" s="1">
        <v>5.2547453703704478E-4</v>
      </c>
      <c r="V123" s="1">
        <v>5.5539351851852797E-4</v>
      </c>
      <c r="W123" s="1">
        <v>5.5898148148148495E-4</v>
      </c>
      <c r="X123" s="1">
        <v>5.2828703703704065E-4</v>
      </c>
      <c r="Y123" s="1">
        <v>6.0541666666667077E-4</v>
      </c>
      <c r="Z123" s="1">
        <v>6.0708333333334488E-4</v>
      </c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7.4062500000006415E-5</v>
      </c>
      <c r="D124" s="1">
        <v>7.2233796296301139E-5</v>
      </c>
      <c r="E124" s="1">
        <v>1.1225694444445128E-4</v>
      </c>
      <c r="F124" s="1">
        <v>8.8923611111112535E-5</v>
      </c>
      <c r="G124" s="1">
        <v>7.0659722222225427E-5</v>
      </c>
      <c r="H124" s="1">
        <v>1.3619212962963541E-4</v>
      </c>
      <c r="I124" s="1">
        <v>1.296412037037082E-4</v>
      </c>
      <c r="J124" s="1">
        <v>1.4351851851852025E-4</v>
      </c>
      <c r="K124" s="1">
        <v>1.3096064814815088E-4</v>
      </c>
      <c r="L124" s="1">
        <v>1.5344907407408015E-4</v>
      </c>
      <c r="M124" s="1">
        <v>1.566203703703712E-4</v>
      </c>
      <c r="N124" s="1">
        <v>2.034143518518574E-4</v>
      </c>
      <c r="O124" s="1">
        <v>2.5453703703703576E-4</v>
      </c>
      <c r="P124" s="1">
        <v>1.9679398148148529E-4</v>
      </c>
      <c r="Q124" s="1">
        <v>2.6196759259259662E-4</v>
      </c>
      <c r="R124" s="1">
        <v>3.644097222222243E-4</v>
      </c>
      <c r="S124" s="1">
        <v>3.8160879629629829E-4</v>
      </c>
      <c r="T124" s="1">
        <v>4.9973379629629326E-4</v>
      </c>
      <c r="U124" s="1">
        <v>5.4276620370371023E-4</v>
      </c>
      <c r="V124" s="1">
        <v>5.7773148148148983E-4</v>
      </c>
      <c r="W124" s="1">
        <v>5.8309027777778133E-4</v>
      </c>
      <c r="X124" s="1">
        <v>5.4462962962963275E-4</v>
      </c>
      <c r="Y124" s="1">
        <v>6.205902777777824E-4</v>
      </c>
      <c r="Z124" s="1">
        <v>6.2437500000001034E-4</v>
      </c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8.7800925925932138E-5</v>
      </c>
      <c r="D125" s="1">
        <v>8.2175925925929982E-5</v>
      </c>
      <c r="E125" s="1">
        <v>1.1598379629630326E-4</v>
      </c>
      <c r="F125" s="1">
        <v>9.5312500000001646E-5</v>
      </c>
      <c r="G125" s="1">
        <v>8.0138888888891743E-5</v>
      </c>
      <c r="H125" s="1">
        <v>1.3326388888889457E-4</v>
      </c>
      <c r="I125" s="1">
        <v>1.2850694444444845E-4</v>
      </c>
      <c r="J125" s="1">
        <v>1.4678240740740971E-4</v>
      </c>
      <c r="K125" s="1">
        <v>1.3891203703703982E-4</v>
      </c>
      <c r="L125" s="1">
        <v>1.5818287037037623E-4</v>
      </c>
      <c r="M125" s="1">
        <v>1.5994212962962967E-4</v>
      </c>
      <c r="N125" s="1">
        <v>2.198263888888944E-4</v>
      </c>
      <c r="O125" s="1">
        <v>2.6226851851851758E-4</v>
      </c>
      <c r="P125" s="1">
        <v>2.1686342592592937E-4</v>
      </c>
      <c r="Q125" s="1">
        <v>2.7085648148148476E-4</v>
      </c>
      <c r="R125" s="1">
        <v>3.8167824074074146E-4</v>
      </c>
      <c r="S125" s="1">
        <v>3.8994212962963244E-4</v>
      </c>
      <c r="T125" s="1">
        <v>5.2984953703703354E-4</v>
      </c>
      <c r="U125" s="1">
        <v>5.5554398148148672E-4</v>
      </c>
      <c r="V125" s="1">
        <v>6.0282407407408374E-4</v>
      </c>
      <c r="W125" s="1">
        <v>6.0540509259259488E-4</v>
      </c>
      <c r="X125" s="1">
        <v>5.6157407407407718E-4</v>
      </c>
      <c r="Y125" s="1">
        <v>6.4520833333333617E-4</v>
      </c>
      <c r="Z125" s="1">
        <v>6.4642361111112191E-4</v>
      </c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8.8136574074079016E-5</v>
      </c>
      <c r="D126">
        <v>8.5034722222224191E-5</v>
      </c>
      <c r="E126">
        <v>1.1946759259259809E-4</v>
      </c>
      <c r="F126">
        <v>1.0395833333333437E-4</v>
      </c>
      <c r="G126">
        <v>8.4074074074076688E-5</v>
      </c>
      <c r="H126">
        <v>1.3207175925926407E-4</v>
      </c>
      <c r="I126">
        <v>1.2625000000000136E-4</v>
      </c>
      <c r="J126">
        <v>1.4680555555555627E-4</v>
      </c>
      <c r="K126">
        <v>1.4229166666666904E-4</v>
      </c>
      <c r="L126">
        <v>1.6747685185185615E-4</v>
      </c>
      <c r="M126">
        <v>1.6548611111110931E-4</v>
      </c>
      <c r="N126">
        <v>2.3677083333333709E-4</v>
      </c>
      <c r="O126">
        <v>2.6995370370370281E-4</v>
      </c>
      <c r="P126">
        <v>2.3826388888889202E-4</v>
      </c>
      <c r="Q126">
        <v>2.8356481481481635E-4</v>
      </c>
      <c r="R126">
        <v>3.9408564814814862E-4</v>
      </c>
      <c r="S126">
        <v>3.9530092592592742E-4</v>
      </c>
      <c r="T126">
        <v>5.5624999999999425E-4</v>
      </c>
      <c r="U126">
        <v>5.6753472222222448E-4</v>
      </c>
      <c r="V126">
        <v>6.260532407407482E-4</v>
      </c>
      <c r="W126">
        <v>6.2747685185185129E-4</v>
      </c>
      <c r="X126">
        <v>5.791666666666688E-4</v>
      </c>
      <c r="Y126">
        <v>6.6885416666666656E-4</v>
      </c>
      <c r="Z126">
        <v>6.7009259259260059E-4</v>
      </c>
    </row>
    <row r="127" spans="1:44" ht="12.75" x14ac:dyDescent="0.2">
      <c r="A127">
        <v>21</v>
      </c>
      <c r="B127">
        <v>0</v>
      </c>
      <c r="C127">
        <v>9.3587962962965454E-5</v>
      </c>
      <c r="D127">
        <v>9.6238425925928434E-5</v>
      </c>
      <c r="E127">
        <v>1.3254629629630074E-4</v>
      </c>
      <c r="F127">
        <v>1.0520833333333215E-4</v>
      </c>
      <c r="G127">
        <v>9.2037037037039776E-5</v>
      </c>
      <c r="H127">
        <v>1.356712962963004E-4</v>
      </c>
      <c r="I127">
        <v>1.3153935185185317E-4</v>
      </c>
      <c r="J127">
        <v>1.5160879629629725E-4</v>
      </c>
      <c r="K127">
        <v>1.4875000000000305E-4</v>
      </c>
      <c r="L127">
        <v>1.7311342592592899E-4</v>
      </c>
      <c r="M127">
        <v>1.7193287037036917E-4</v>
      </c>
      <c r="N127">
        <v>2.4435185185185324E-4</v>
      </c>
      <c r="O127">
        <v>2.7785879629629515E-4</v>
      </c>
      <c r="P127">
        <v>2.5108796296296337E-4</v>
      </c>
      <c r="Q127">
        <v>2.9749999999999915E-4</v>
      </c>
      <c r="R127">
        <v>4.0690972222222344E-4</v>
      </c>
      <c r="S127">
        <v>4.1160879629629707E-4</v>
      </c>
      <c r="T127">
        <v>5.9075231481480958E-4</v>
      </c>
      <c r="U127">
        <v>5.8630787037037072E-4</v>
      </c>
      <c r="V127">
        <v>6.4693287037037583E-4</v>
      </c>
      <c r="W127">
        <v>6.523379629629622E-4</v>
      </c>
      <c r="X127">
        <v>5.9304398148148432E-4</v>
      </c>
      <c r="Y127">
        <v>6.9364583333333257E-4</v>
      </c>
      <c r="Z127">
        <v>6.9572916666667262E-4</v>
      </c>
    </row>
    <row r="128" spans="1:44" ht="12.75" x14ac:dyDescent="0.2">
      <c r="A128">
        <v>22</v>
      </c>
      <c r="B128">
        <v>0</v>
      </c>
      <c r="C128">
        <v>1.0730324074074288E-4</v>
      </c>
      <c r="D128">
        <v>1.1516203703704209E-4</v>
      </c>
      <c r="E128">
        <v>1.358796296296351E-4</v>
      </c>
      <c r="F128">
        <v>1.1177083333333351E-4</v>
      </c>
      <c r="G128">
        <v>1.0952546296296578E-4</v>
      </c>
      <c r="H128">
        <v>1.4487268518519059E-4</v>
      </c>
      <c r="I128">
        <v>1.4649305555555769E-4</v>
      </c>
      <c r="J128">
        <v>1.6077546296296499E-4</v>
      </c>
      <c r="K128">
        <v>1.5821759259259521E-4</v>
      </c>
      <c r="L128">
        <v>1.8730324074074309E-4</v>
      </c>
      <c r="M128">
        <v>1.8180555555555658E-4</v>
      </c>
      <c r="N128">
        <v>2.5716435185185391E-4</v>
      </c>
      <c r="O128">
        <v>2.8854166666666611E-4</v>
      </c>
      <c r="P128">
        <v>2.6289351851851994E-4</v>
      </c>
      <c r="Q128">
        <v>3.131944444444458E-4</v>
      </c>
      <c r="R128">
        <v>4.1923611111111328E-4</v>
      </c>
      <c r="S128">
        <v>4.2332175925926044E-4</v>
      </c>
      <c r="T128">
        <v>6.1232638888888621E-4</v>
      </c>
      <c r="U128">
        <v>6.0863425925926015E-4</v>
      </c>
      <c r="V128">
        <v>6.7166666666667457E-4</v>
      </c>
      <c r="W128">
        <v>6.7746527777777857E-4</v>
      </c>
      <c r="X128">
        <v>6.1730324074074291E-4</v>
      </c>
      <c r="Y128">
        <v>7.1725694444444571E-4</v>
      </c>
      <c r="Z128">
        <v>7.1859953703704363E-4</v>
      </c>
    </row>
    <row r="129" spans="1:26" ht="12.75" x14ac:dyDescent="0.2">
      <c r="A129" s="2">
        <v>23</v>
      </c>
      <c r="B129" s="1">
        <v>0</v>
      </c>
      <c r="C129" s="1">
        <v>1.2229166666666985E-4</v>
      </c>
      <c r="D129" s="1">
        <v>1.2559027777778176E-4</v>
      </c>
      <c r="E129" s="1">
        <v>1.390162037037089E-4</v>
      </c>
      <c r="F129" s="1">
        <v>1.2724537037037131E-4</v>
      </c>
      <c r="G129" s="1">
        <v>1.2274305555555823E-4</v>
      </c>
      <c r="H129" s="1">
        <v>1.554513888888942E-4</v>
      </c>
      <c r="I129" s="1">
        <v>1.494212962962968E-4</v>
      </c>
      <c r="J129" s="1">
        <v>1.6762731481481663E-4</v>
      </c>
      <c r="K129" s="1">
        <v>1.8347222222222376E-4</v>
      </c>
      <c r="L129" s="1">
        <v>1.9158564814815079E-4</v>
      </c>
      <c r="M129" s="1">
        <v>1.8937500000000204E-4</v>
      </c>
      <c r="N129" s="1">
        <v>2.6773148148148337E-4</v>
      </c>
      <c r="O129" s="1">
        <v>2.9603009259259253E-4</v>
      </c>
      <c r="P129" s="1">
        <v>2.7716435185185309E-4</v>
      </c>
      <c r="Q129" s="1">
        <v>3.3116898148148263E-4</v>
      </c>
      <c r="R129">
        <v>4.2812500000000142E-4</v>
      </c>
      <c r="S129">
        <v>4.318518518518534E-4</v>
      </c>
      <c r="T129">
        <v>6.3482638888888443E-4</v>
      </c>
      <c r="U129">
        <v>6.3111111111111354E-4</v>
      </c>
      <c r="V129">
        <v>6.9553240740741554E-4</v>
      </c>
      <c r="W129">
        <v>7.0238425925926024E-4</v>
      </c>
      <c r="X129">
        <v>6.3880787037037118E-4</v>
      </c>
      <c r="Y129">
        <v>7.5315972222222277E-4</v>
      </c>
      <c r="Z129">
        <v>7.5555555555556139E-4</v>
      </c>
    </row>
    <row r="130" spans="1:26" ht="12.75" x14ac:dyDescent="0.2">
      <c r="A130" s="2">
        <v>24</v>
      </c>
      <c r="B130" s="1">
        <v>0</v>
      </c>
      <c r="C130" s="1">
        <v>1.224884259259304E-4</v>
      </c>
      <c r="D130" s="1">
        <v>1.3076388888889554E-4</v>
      </c>
      <c r="E130" s="1">
        <v>1.3708333333333975E-4</v>
      </c>
      <c r="F130" s="1">
        <v>1.345949074074114E-4</v>
      </c>
      <c r="G130" s="1">
        <v>1.3283564814815102E-4</v>
      </c>
      <c r="H130" s="1">
        <v>1.5717592592593213E-4</v>
      </c>
      <c r="I130" s="1">
        <v>1.4493055555555787E-4</v>
      </c>
      <c r="J130" s="1">
        <v>1.6873842592592808E-4</v>
      </c>
      <c r="K130" s="1">
        <v>1.8893518518518782E-4</v>
      </c>
      <c r="L130" s="1">
        <v>2.0108796296296541E-4</v>
      </c>
      <c r="M130" s="1">
        <v>2.0537037037037312E-4</v>
      </c>
      <c r="N130" s="1">
        <v>2.7501157407407856E-4</v>
      </c>
      <c r="O130" s="1">
        <v>2.980902777777808E-4</v>
      </c>
      <c r="P130" s="1">
        <v>2.8946759259259464E-4</v>
      </c>
      <c r="Q130" s="1">
        <v>3.4605324074074226E-4</v>
      </c>
      <c r="R130">
        <v>4.3995370370370629E-4</v>
      </c>
      <c r="S130">
        <v>4.4601851851852267E-4</v>
      </c>
      <c r="T130">
        <v>6.5880787037036689E-4</v>
      </c>
      <c r="U130">
        <v>6.9508101851852369E-4</v>
      </c>
      <c r="V130">
        <v>7.217129629629726E-4</v>
      </c>
      <c r="W130">
        <v>7.2745370370370585E-4</v>
      </c>
      <c r="X130">
        <v>7.4437500000000198E-4</v>
      </c>
      <c r="Y130">
        <v>7.7428240740741103E-4</v>
      </c>
      <c r="Z130">
        <v>7.7685185185185843E-4</v>
      </c>
    </row>
    <row r="131" spans="1:26" ht="12.75" x14ac:dyDescent="0.2">
      <c r="A131" s="2">
        <v>25</v>
      </c>
      <c r="B131" s="1">
        <v>0</v>
      </c>
      <c r="C131" s="1">
        <v>1.3247685185185584E-4</v>
      </c>
      <c r="D131" s="1">
        <v>1.400694444444496E-4</v>
      </c>
      <c r="E131" s="1">
        <v>1.4699074074074614E-4</v>
      </c>
      <c r="F131" s="1">
        <v>1.5056712962963417E-4</v>
      </c>
      <c r="G131" s="1">
        <v>1.5557870370370638E-4</v>
      </c>
      <c r="H131" s="1">
        <v>1.6285879629630157E-4</v>
      </c>
      <c r="I131" s="1">
        <v>1.5821759259259521E-4</v>
      </c>
      <c r="J131" s="1">
        <v>1.7565972222222462E-4</v>
      </c>
      <c r="K131" s="1">
        <v>2.0015046296296621E-4</v>
      </c>
      <c r="L131" s="1">
        <v>2.0796296296296535E-4</v>
      </c>
      <c r="M131" s="1">
        <v>2.1392361111111438E-4</v>
      </c>
      <c r="N131" s="1">
        <v>2.8343750000000417E-4</v>
      </c>
      <c r="O131" s="1">
        <v>3.0435185185185426E-4</v>
      </c>
      <c r="P131" s="1">
        <v>3.0577546296296429E-4</v>
      </c>
      <c r="Q131" s="1">
        <v>3.6125000000000046E-4</v>
      </c>
      <c r="R131">
        <v>4.5000000000000248E-4</v>
      </c>
      <c r="S131">
        <v>4.5497685185185571E-4</v>
      </c>
      <c r="T131">
        <v>6.7811342592592402E-4</v>
      </c>
      <c r="U131">
        <v>7.1390046296296653E-4</v>
      </c>
      <c r="V131">
        <v>7.4209490740741527E-4</v>
      </c>
      <c r="W131">
        <v>7.5009259259259387E-4</v>
      </c>
      <c r="X131">
        <v>7.6156250000000009E-4</v>
      </c>
      <c r="Y131">
        <v>7.9752314814815137E-4</v>
      </c>
      <c r="Z131">
        <v>8.0534722222222813E-4</v>
      </c>
    </row>
    <row r="132" spans="1:26" ht="12.75" x14ac:dyDescent="0.2">
      <c r="A132" s="2">
        <v>26</v>
      </c>
      <c r="B132" s="1">
        <v>0</v>
      </c>
      <c r="C132" s="1">
        <v>1.3081018518518867E-4</v>
      </c>
      <c r="D132" s="1">
        <v>1.3386574074074689E-4</v>
      </c>
      <c r="E132" s="1">
        <v>1.4576388888889319E-4</v>
      </c>
      <c r="F132" s="1">
        <v>1.49976851851856E-4</v>
      </c>
      <c r="G132" s="1">
        <v>1.660648148148168E-4</v>
      </c>
      <c r="H132" s="1">
        <v>1.6112268518518949E-4</v>
      </c>
      <c r="I132" s="1">
        <v>1.5346064814815083E-4</v>
      </c>
      <c r="J132" s="1">
        <v>1.7418981481481799E-4</v>
      </c>
      <c r="K132" s="1">
        <v>2.0083333333333758E-4</v>
      </c>
      <c r="L132" s="1">
        <v>2.101967592592624E-4</v>
      </c>
      <c r="M132" s="1">
        <v>2.278472222222265E-4</v>
      </c>
      <c r="N132" s="1">
        <v>2.9012731481481771E-4</v>
      </c>
      <c r="O132" s="1">
        <v>3.0605324074074389E-4</v>
      </c>
      <c r="P132" s="1">
        <v>3.1401620370370351E-4</v>
      </c>
      <c r="Q132" s="1">
        <v>3.7315972222222438E-4</v>
      </c>
      <c r="R132">
        <v>4.597800925925967E-4</v>
      </c>
      <c r="S132">
        <v>4.6740740740741291E-4</v>
      </c>
      <c r="T132">
        <v>6.941550925925917E-4</v>
      </c>
      <c r="U132">
        <v>7.3245370370370738E-4</v>
      </c>
      <c r="V132">
        <v>7.6017361111111945E-4</v>
      </c>
      <c r="W132">
        <v>7.6747685185185252E-4</v>
      </c>
      <c r="X132">
        <v>7.7758101851851946E-4</v>
      </c>
      <c r="Y132">
        <v>8.1828703703704098E-4</v>
      </c>
      <c r="Z132">
        <v>8.2261574074074528E-4</v>
      </c>
    </row>
    <row r="133" spans="1:26" ht="12.75" x14ac:dyDescent="0.2">
      <c r="A133" s="2">
        <v>27</v>
      </c>
      <c r="B133" s="1">
        <v>0</v>
      </c>
      <c r="C133" s="1">
        <v>1.3119212962963214E-4</v>
      </c>
      <c r="D133" s="1">
        <v>1.3709490740741043E-4</v>
      </c>
      <c r="E133" s="1">
        <v>1.4315972222222334E-4</v>
      </c>
      <c r="F133" s="1">
        <v>1.5609953703703966E-4</v>
      </c>
      <c r="G133" s="1">
        <v>1.6688657407407451E-4</v>
      </c>
      <c r="H133" s="1">
        <v>1.7231481481481611E-4</v>
      </c>
      <c r="I133" s="1">
        <v>1.7680555555555852E-4</v>
      </c>
      <c r="J133" s="1">
        <v>1.7759259259259377E-4</v>
      </c>
      <c r="K133" s="1">
        <v>2.1009259259259505E-4</v>
      </c>
      <c r="L133" s="1">
        <v>2.2146990740740807E-4</v>
      </c>
      <c r="M133" s="1">
        <v>2.4113425925926038E-4</v>
      </c>
      <c r="N133" s="1">
        <v>2.9766203703703725E-4</v>
      </c>
      <c r="O133" s="1">
        <v>3.1215277777777925E-4</v>
      </c>
      <c r="P133" s="1">
        <v>3.2418981481481188E-4</v>
      </c>
      <c r="Q133" s="1">
        <v>3.9045138888888983E-4</v>
      </c>
      <c r="R133">
        <v>4.7251157407407832E-4</v>
      </c>
      <c r="S133">
        <v>4.7483796296296857E-4</v>
      </c>
      <c r="T133">
        <v>7.1438657407407041E-4</v>
      </c>
      <c r="U133">
        <v>7.4896990740740826E-4</v>
      </c>
      <c r="V133">
        <v>7.7456018518519062E-4</v>
      </c>
      <c r="W133">
        <v>7.9320601851851774E-4</v>
      </c>
      <c r="X133">
        <v>7.975462962962962E-4</v>
      </c>
      <c r="Y133">
        <v>6.9659953703703724E-3</v>
      </c>
      <c r="Z133">
        <v>6.9703240740740767E-3</v>
      </c>
    </row>
    <row r="134" spans="1:26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26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26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26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26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26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26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26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26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26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26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AU106 A106:A125 A129:A147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ETAPA 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2024-07-14T01:11:54Z</dcterms:modified>
</cp:coreProperties>
</file>